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vnrag.sharepoint.com/sites/mediaforwork2/Freigegebene Dokumente/General/9. Produktwelten &amp; Zukunftsbild/SP3 - bedürfnisorientiertes Publishing/Workshop PW/Content für weitere Themenkarrieren/"/>
    </mc:Choice>
  </mc:AlternateContent>
  <xr:revisionPtr revIDLastSave="0" documentId="8_{CC6ABF1B-9E68-46C3-B2FF-668455954CA1}" xr6:coauthVersionLast="47" xr6:coauthVersionMax="47" xr10:uidLastSave="{00000000-0000-0000-0000-000000000000}"/>
  <bookViews>
    <workbookView xWindow="-110" yWindow="-110" windowWidth="19420" windowHeight="10420" tabRatio="730" activeTab="2" xr2:uid="{00000000-000D-0000-FFFF-FFFF00000000}"/>
  </bookViews>
  <sheets>
    <sheet name="Stammdaten" sheetId="1" r:id="rId1"/>
    <sheet name="Hinweise" sheetId="2" r:id="rId2"/>
    <sheet name="Januar" sheetId="3" r:id="rId3"/>
    <sheet name="Februar" sheetId="4" r:id="rId4"/>
    <sheet name="März" sheetId="5" r:id="rId5"/>
    <sheet name="April" sheetId="6" r:id="rId6"/>
    <sheet name="Mai" sheetId="7" r:id="rId7"/>
    <sheet name="Juni" sheetId="8" r:id="rId8"/>
    <sheet name="Juli" sheetId="9" r:id="rId9"/>
    <sheet name="August" sheetId="10" r:id="rId10"/>
    <sheet name="September" sheetId="11" r:id="rId11"/>
    <sheet name="Oktober" sheetId="12" r:id="rId12"/>
    <sheet name="November" sheetId="13" r:id="rId13"/>
    <sheet name="Dezember" sheetId="14" r:id="rId14"/>
    <sheet name="Zusammenfassung" sheetId="15" r:id="rId15"/>
  </sheets>
  <definedNames>
    <definedName name="_xlnm.Print_Area" localSheetId="5">April!$H$6:$AL$55</definedName>
    <definedName name="_xlnm.Print_Area" localSheetId="9">August!$H$6:$AL$55</definedName>
    <definedName name="_xlnm.Print_Area" localSheetId="13">Dezember!$H$6:$AL$55</definedName>
    <definedName name="_xlnm.Print_Area" localSheetId="3">Februar!$H$6:$AL$55</definedName>
    <definedName name="_xlnm.Print_Area" localSheetId="1">Hinweise!$B$3:$F$14</definedName>
    <definedName name="_xlnm.Print_Area" localSheetId="2">Januar!$H$6:$AL$55</definedName>
    <definedName name="_xlnm.Print_Area" localSheetId="8">Juli!$H$6:$AL$55</definedName>
    <definedName name="_xlnm.Print_Area" localSheetId="7">Juni!$H$6:$AL$55</definedName>
    <definedName name="_xlnm.Print_Area" localSheetId="6">Mai!$H$6:$AL$55</definedName>
    <definedName name="_xlnm.Print_Area" localSheetId="4">März!$H$6:$AL$55</definedName>
    <definedName name="_xlnm.Print_Area" localSheetId="12">November!$H$6:$AL$55</definedName>
    <definedName name="_xlnm.Print_Area" localSheetId="11">Oktober!$H$6:$AL$55</definedName>
    <definedName name="_xlnm.Print_Area" localSheetId="10">September!$H$6:$AL$55</definedName>
    <definedName name="_xlnm.Print_Area" localSheetId="0">Stammdaten!$B$3:$I$46</definedName>
    <definedName name="_xlnm.Print_Area" localSheetId="14">Zusammenfassung!$A$2:$U$55</definedName>
    <definedName name="_xlnm.Print_Titles" localSheetId="5">April!$A:$G,April!$2:$5</definedName>
    <definedName name="_xlnm.Print_Titles" localSheetId="9">August!$A:$G,August!$2:$5</definedName>
    <definedName name="_xlnm.Print_Titles" localSheetId="13">Dezember!$A:$G,Dezember!$2:$5</definedName>
    <definedName name="_xlnm.Print_Titles" localSheetId="3">Februar!$A:$G,Februar!$2:$5</definedName>
    <definedName name="_xlnm.Print_Titles" localSheetId="2">Januar!$A:$G,Januar!$2:$5</definedName>
    <definedName name="_xlnm.Print_Titles" localSheetId="8">Juli!$A:$G,Juli!$2:$5</definedName>
    <definedName name="_xlnm.Print_Titles" localSheetId="7">Juni!$A:$G,Juni!$2:$5</definedName>
    <definedName name="_xlnm.Print_Titles" localSheetId="6">Mai!$A:$G,Mai!$2:$5</definedName>
    <definedName name="_xlnm.Print_Titles" localSheetId="4">März!$A:$G,März!$2:$5</definedName>
    <definedName name="_xlnm.Print_Titles" localSheetId="12">November!$A:$G,November!$2:$5</definedName>
    <definedName name="_xlnm.Print_Titles" localSheetId="11">Oktober!$A:$G,Oktober!$2:$5</definedName>
    <definedName name="_xlnm.Print_Titles" localSheetId="10">September!$A:$G,September!$2:$5</definedName>
    <definedName name="_xlnm.Print_Titles" localSheetId="14">Zusammenfassung!$A:$H,Zusammenfassung!$2:$5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 l="1"/>
  <c r="N8" i="1" s="1"/>
  <c r="N9" i="1" s="1"/>
  <c r="N10" i="1" s="1"/>
  <c r="N11" i="1" s="1"/>
  <c r="N12" i="1" s="1"/>
  <c r="N13" i="1" s="1"/>
  <c r="N14" i="1" s="1"/>
  <c r="N15" i="1" s="1"/>
  <c r="N16" i="1" s="1"/>
  <c r="N17" i="1" s="1"/>
  <c r="N18" i="1" s="1"/>
  <c r="B55" i="15"/>
  <c r="U55" i="15" s="1"/>
  <c r="M55" i="15"/>
  <c r="L55" i="15"/>
  <c r="D55" i="15"/>
  <c r="C55" i="3"/>
  <c r="C55" i="15" s="1"/>
  <c r="B54" i="15"/>
  <c r="N54" i="15" s="1"/>
  <c r="S54" i="15"/>
  <c r="P54" i="15"/>
  <c r="K54" i="15"/>
  <c r="J54" i="15"/>
  <c r="H54" i="15"/>
  <c r="D54" i="15"/>
  <c r="C54" i="3"/>
  <c r="C54" i="15" s="1"/>
  <c r="B53" i="15"/>
  <c r="K53" i="15"/>
  <c r="D53" i="15"/>
  <c r="C53" i="3"/>
  <c r="C53" i="15" s="1"/>
  <c r="A53" i="15"/>
  <c r="B52" i="15"/>
  <c r="U52" i="15" s="1"/>
  <c r="Q52" i="15"/>
  <c r="P52" i="15"/>
  <c r="M52" i="15"/>
  <c r="L52" i="15"/>
  <c r="I52" i="15"/>
  <c r="H52" i="15"/>
  <c r="D52" i="15"/>
  <c r="C52" i="3"/>
  <c r="C52" i="15" s="1"/>
  <c r="B51" i="15"/>
  <c r="L51" i="15" s="1"/>
  <c r="U51" i="15"/>
  <c r="D51" i="15"/>
  <c r="C51" i="3"/>
  <c r="C51" i="15" s="1"/>
  <c r="B50" i="15"/>
  <c r="U50" i="15" s="1"/>
  <c r="N50" i="15"/>
  <c r="L50" i="15"/>
  <c r="D50" i="15"/>
  <c r="C50" i="3"/>
  <c r="C50" i="15" s="1"/>
  <c r="B49" i="15"/>
  <c r="M49" i="15" s="1"/>
  <c r="S49" i="15"/>
  <c r="F49" i="14" s="1"/>
  <c r="Q49" i="15"/>
  <c r="N49" i="15"/>
  <c r="L49" i="15"/>
  <c r="K49" i="15"/>
  <c r="I49" i="15"/>
  <c r="H49" i="15"/>
  <c r="D49" i="15"/>
  <c r="C49" i="3"/>
  <c r="C49" i="15" s="1"/>
  <c r="B48" i="15"/>
  <c r="M48" i="15" s="1"/>
  <c r="D48" i="15"/>
  <c r="C48" i="3"/>
  <c r="C48" i="15" s="1"/>
  <c r="B47" i="15"/>
  <c r="D47" i="15"/>
  <c r="C47" i="3"/>
  <c r="C47" i="13" s="1"/>
  <c r="B46" i="15"/>
  <c r="N46" i="15" s="1"/>
  <c r="P46" i="15"/>
  <c r="O46" i="15"/>
  <c r="J46" i="15"/>
  <c r="H46" i="15"/>
  <c r="D46" i="15"/>
  <c r="C46" i="3"/>
  <c r="C46" i="15" s="1"/>
  <c r="B45" i="15"/>
  <c r="Q45" i="15" s="1"/>
  <c r="U45" i="15"/>
  <c r="S45" i="15"/>
  <c r="O45" i="15"/>
  <c r="N45" i="15"/>
  <c r="M45" i="15"/>
  <c r="L45" i="15"/>
  <c r="K45" i="15"/>
  <c r="J45" i="15"/>
  <c r="H45" i="15"/>
  <c r="G45" i="15"/>
  <c r="F45" i="15"/>
  <c r="D45" i="15"/>
  <c r="C45" i="3"/>
  <c r="C45" i="15" s="1"/>
  <c r="A45" i="15"/>
  <c r="B44" i="15"/>
  <c r="U44" i="15"/>
  <c r="S44" i="15"/>
  <c r="Q44" i="15"/>
  <c r="P44" i="15"/>
  <c r="O44" i="15"/>
  <c r="N44" i="15"/>
  <c r="M44" i="15"/>
  <c r="L44" i="15"/>
  <c r="K44" i="15"/>
  <c r="J44" i="15"/>
  <c r="I44" i="15"/>
  <c r="H44" i="15"/>
  <c r="G44" i="15"/>
  <c r="F44" i="15"/>
  <c r="D44" i="15"/>
  <c r="C44" i="3"/>
  <c r="C44" i="15"/>
  <c r="A44" i="15"/>
  <c r="B43" i="15"/>
  <c r="U43" i="15" s="1"/>
  <c r="L43" i="15"/>
  <c r="K43" i="15"/>
  <c r="D43" i="15"/>
  <c r="C43" i="3"/>
  <c r="C43" i="15" s="1"/>
  <c r="B42" i="15"/>
  <c r="D42" i="15"/>
  <c r="C42" i="3"/>
  <c r="C42" i="15" s="1"/>
  <c r="B41" i="15"/>
  <c r="J41" i="15"/>
  <c r="D41" i="15"/>
  <c r="C41" i="3"/>
  <c r="C41" i="15" s="1"/>
  <c r="A41" i="15"/>
  <c r="B40" i="15"/>
  <c r="M40" i="15" s="1"/>
  <c r="D40" i="15"/>
  <c r="C40" i="3"/>
  <c r="B39" i="15"/>
  <c r="U39" i="15" s="1"/>
  <c r="O39" i="15"/>
  <c r="M39" i="15"/>
  <c r="L39" i="15"/>
  <c r="H39" i="15"/>
  <c r="G39" i="15"/>
  <c r="D39" i="15"/>
  <c r="C39" i="3"/>
  <c r="C39" i="15" s="1"/>
  <c r="B38" i="15"/>
  <c r="N38" i="15" s="1"/>
  <c r="U38" i="15"/>
  <c r="S38" i="15"/>
  <c r="P38" i="15"/>
  <c r="O38" i="15"/>
  <c r="L38" i="15"/>
  <c r="K38" i="15"/>
  <c r="J38" i="15"/>
  <c r="H38" i="15"/>
  <c r="G38" i="15"/>
  <c r="D38" i="15"/>
  <c r="C38" i="3"/>
  <c r="C38" i="15" s="1"/>
  <c r="A38" i="15"/>
  <c r="B37" i="15"/>
  <c r="Q37" i="15" s="1"/>
  <c r="P37" i="15"/>
  <c r="L37" i="15"/>
  <c r="K37" i="15"/>
  <c r="G37" i="15"/>
  <c r="D37" i="15"/>
  <c r="C37" i="3"/>
  <c r="C37" i="15"/>
  <c r="A37" i="15"/>
  <c r="B36" i="15"/>
  <c r="O36" i="15" s="1"/>
  <c r="S36" i="15"/>
  <c r="Q36" i="15"/>
  <c r="P36" i="15"/>
  <c r="N36" i="15"/>
  <c r="M36" i="15"/>
  <c r="L36" i="15"/>
  <c r="J36" i="15"/>
  <c r="I36" i="15"/>
  <c r="H36" i="15"/>
  <c r="F36" i="15"/>
  <c r="D36" i="15"/>
  <c r="C36" i="3"/>
  <c r="C36" i="15" s="1"/>
  <c r="A36" i="15"/>
  <c r="B35" i="15"/>
  <c r="U35" i="15" s="1"/>
  <c r="L35" i="15"/>
  <c r="K35" i="15"/>
  <c r="D35" i="15"/>
  <c r="C35" i="3"/>
  <c r="C35" i="15"/>
  <c r="B34" i="15"/>
  <c r="O34" i="15" s="1"/>
  <c r="D34" i="15"/>
  <c r="C34" i="3"/>
  <c r="C34" i="15" s="1"/>
  <c r="B33" i="15"/>
  <c r="M33" i="15" s="1"/>
  <c r="S33" i="15"/>
  <c r="Q33" i="15"/>
  <c r="O33" i="15"/>
  <c r="L33" i="15"/>
  <c r="K33" i="15"/>
  <c r="J33" i="15"/>
  <c r="G33" i="15"/>
  <c r="F33" i="15"/>
  <c r="D33" i="15"/>
  <c r="C33" i="3"/>
  <c r="C33" i="15"/>
  <c r="A33" i="15"/>
  <c r="B32" i="15"/>
  <c r="S32" i="15" s="1"/>
  <c r="L32" i="15"/>
  <c r="D32" i="15"/>
  <c r="C32" i="3"/>
  <c r="C32" i="15" s="1"/>
  <c r="B31" i="15"/>
  <c r="U31" i="15" s="1"/>
  <c r="P31" i="15"/>
  <c r="O31" i="15"/>
  <c r="M31" i="15"/>
  <c r="H31" i="15"/>
  <c r="G31" i="15"/>
  <c r="D31" i="15"/>
  <c r="C31" i="3"/>
  <c r="C31" i="15" s="1"/>
  <c r="B30" i="15"/>
  <c r="N30" i="15" s="1"/>
  <c r="O30" i="15"/>
  <c r="H30" i="15"/>
  <c r="D30" i="15"/>
  <c r="C30" i="3"/>
  <c r="C30" i="15"/>
  <c r="B29" i="15"/>
  <c r="Q29" i="15" s="1"/>
  <c r="S29" i="15"/>
  <c r="F29" i="14" s="1"/>
  <c r="P29" i="15"/>
  <c r="O29" i="15"/>
  <c r="M29" i="15"/>
  <c r="L29" i="15"/>
  <c r="K29" i="15"/>
  <c r="H29" i="15"/>
  <c r="G29" i="15"/>
  <c r="F29" i="15"/>
  <c r="D29" i="15"/>
  <c r="C29" i="3"/>
  <c r="A29" i="15"/>
  <c r="B28" i="15"/>
  <c r="O28" i="15" s="1"/>
  <c r="U28" i="15"/>
  <c r="S28" i="15"/>
  <c r="F28" i="14" s="1"/>
  <c r="Q28" i="15"/>
  <c r="N28" i="15"/>
  <c r="M28" i="15"/>
  <c r="L28" i="15"/>
  <c r="K28" i="15"/>
  <c r="J28" i="15"/>
  <c r="I28" i="15"/>
  <c r="H28" i="15"/>
  <c r="F28" i="15"/>
  <c r="D28" i="15"/>
  <c r="C28" i="3"/>
  <c r="C28" i="15" s="1"/>
  <c r="A28" i="15"/>
  <c r="B27" i="15"/>
  <c r="U27" i="15" s="1"/>
  <c r="D27" i="15"/>
  <c r="C27" i="3"/>
  <c r="C27" i="15"/>
  <c r="B26" i="15"/>
  <c r="D26" i="15"/>
  <c r="C26" i="3"/>
  <c r="C26" i="15" s="1"/>
  <c r="B25" i="15"/>
  <c r="U25" i="15" s="1"/>
  <c r="O25" i="15"/>
  <c r="D25" i="15"/>
  <c r="C25" i="3"/>
  <c r="C25" i="15" s="1"/>
  <c r="B24" i="15"/>
  <c r="A24" i="15" s="1"/>
  <c r="D24" i="15"/>
  <c r="C24" i="3"/>
  <c r="C24" i="15" s="1"/>
  <c r="B23" i="15"/>
  <c r="D23" i="15"/>
  <c r="C23" i="3"/>
  <c r="B22" i="15"/>
  <c r="N22" i="15" s="1"/>
  <c r="P22" i="15"/>
  <c r="O22" i="15"/>
  <c r="L22" i="15"/>
  <c r="J22" i="15"/>
  <c r="H22" i="15"/>
  <c r="D22" i="15"/>
  <c r="C22" i="3"/>
  <c r="C22" i="13" s="1"/>
  <c r="A22" i="15"/>
  <c r="AR21" i="15"/>
  <c r="AQ21" i="15"/>
  <c r="B21" i="15"/>
  <c r="U21" i="15" s="1"/>
  <c r="M21" i="15"/>
  <c r="L21" i="15"/>
  <c r="H21" i="15"/>
  <c r="D21" i="15"/>
  <c r="C21" i="3"/>
  <c r="C21" i="15" s="1"/>
  <c r="AR20" i="15"/>
  <c r="AQ20" i="15"/>
  <c r="B20" i="15"/>
  <c r="S20" i="15" s="1"/>
  <c r="D20" i="15"/>
  <c r="C20" i="15"/>
  <c r="AR19" i="15"/>
  <c r="AQ19" i="15"/>
  <c r="B19" i="15"/>
  <c r="I19" i="15"/>
  <c r="D19" i="15"/>
  <c r="C19" i="15"/>
  <c r="AR18" i="15"/>
  <c r="AQ18" i="15"/>
  <c r="B18" i="15"/>
  <c r="S18" i="15" s="1"/>
  <c r="D18" i="15"/>
  <c r="C18" i="15"/>
  <c r="AR17" i="15"/>
  <c r="AQ17" i="15"/>
  <c r="B17" i="15"/>
  <c r="P17" i="15" s="1"/>
  <c r="N17" i="15"/>
  <c r="D17" i="15"/>
  <c r="C17" i="15"/>
  <c r="AR16" i="15"/>
  <c r="AQ16" i="15"/>
  <c r="B16" i="15"/>
  <c r="S16" i="15" s="1"/>
  <c r="F16" i="14" s="1"/>
  <c r="Q16" i="15"/>
  <c r="M16" i="15"/>
  <c r="D16" i="15"/>
  <c r="C16" i="15"/>
  <c r="AR15" i="15"/>
  <c r="AQ15" i="15"/>
  <c r="B15" i="15"/>
  <c r="O15" i="15" s="1"/>
  <c r="S15" i="15"/>
  <c r="Q15" i="15"/>
  <c r="P15" i="15"/>
  <c r="M15" i="15"/>
  <c r="L15" i="15"/>
  <c r="K15" i="15"/>
  <c r="I15" i="15"/>
  <c r="H15" i="15"/>
  <c r="F15" i="15"/>
  <c r="D15" i="15"/>
  <c r="C15" i="15"/>
  <c r="A15" i="15"/>
  <c r="AR14" i="15"/>
  <c r="AQ14" i="15"/>
  <c r="B14" i="15"/>
  <c r="S14" i="15" s="1"/>
  <c r="F14" i="10" s="1"/>
  <c r="D14" i="15"/>
  <c r="C14" i="15"/>
  <c r="AR13" i="15"/>
  <c r="AQ13" i="15"/>
  <c r="B13" i="15"/>
  <c r="O13" i="15" s="1"/>
  <c r="Q13" i="15"/>
  <c r="P13" i="15"/>
  <c r="N13" i="15"/>
  <c r="L13" i="15"/>
  <c r="K13" i="15"/>
  <c r="H13" i="15"/>
  <c r="F13" i="15"/>
  <c r="D13" i="15"/>
  <c r="C13" i="15"/>
  <c r="A13" i="15"/>
  <c r="AR12" i="15"/>
  <c r="AQ12" i="15"/>
  <c r="B12" i="15"/>
  <c r="S12" i="15" s="1"/>
  <c r="F12" i="14" s="1"/>
  <c r="Q12" i="15"/>
  <c r="O12" i="15"/>
  <c r="N12" i="15"/>
  <c r="M12" i="15"/>
  <c r="L12" i="15"/>
  <c r="J12" i="15"/>
  <c r="I12" i="15"/>
  <c r="F12" i="15"/>
  <c r="D12" i="15"/>
  <c r="C12" i="15"/>
  <c r="AR11" i="15"/>
  <c r="AQ11" i="15"/>
  <c r="B11" i="15"/>
  <c r="F11" i="15" s="1"/>
  <c r="D11" i="15"/>
  <c r="C11" i="15"/>
  <c r="AR10" i="15"/>
  <c r="AQ10" i="15"/>
  <c r="B10" i="15"/>
  <c r="Q10" i="15" s="1"/>
  <c r="G10" i="15"/>
  <c r="D10" i="15"/>
  <c r="C10" i="15"/>
  <c r="AR9" i="15"/>
  <c r="AQ9" i="15"/>
  <c r="B9" i="15"/>
  <c r="D9" i="15"/>
  <c r="F2" i="3"/>
  <c r="G1" i="3" s="1"/>
  <c r="B9" i="4"/>
  <c r="E9" i="4" s="1"/>
  <c r="G9" i="15" s="1"/>
  <c r="B9" i="5"/>
  <c r="E9" i="5" s="1"/>
  <c r="H9" i="15" s="1"/>
  <c r="B9" i="6"/>
  <c r="E9" i="6" s="1"/>
  <c r="I9" i="15" s="1"/>
  <c r="B9" i="7"/>
  <c r="E9" i="7" s="1"/>
  <c r="J9" i="15" s="1"/>
  <c r="B9" i="8"/>
  <c r="E9" i="8" s="1"/>
  <c r="K9" i="15" s="1"/>
  <c r="B9" i="9"/>
  <c r="F2" i="9"/>
  <c r="G1" i="9" s="1"/>
  <c r="B9" i="10"/>
  <c r="E9" i="10" s="1"/>
  <c r="M9" i="15" s="1"/>
  <c r="B9" i="11"/>
  <c r="E9" i="11"/>
  <c r="N9" i="15" s="1"/>
  <c r="B9" i="12"/>
  <c r="E9" i="12" s="1"/>
  <c r="O9" i="15" s="1"/>
  <c r="B9" i="13"/>
  <c r="E9" i="13" s="1"/>
  <c r="P9" i="15" s="1"/>
  <c r="B9" i="14"/>
  <c r="E9" i="14" s="1"/>
  <c r="Q9" i="15" s="1"/>
  <c r="C9" i="15"/>
  <c r="B7" i="15"/>
  <c r="A7" i="15"/>
  <c r="B8" i="15"/>
  <c r="AR8" i="15"/>
  <c r="AQ8" i="15"/>
  <c r="D8" i="15"/>
  <c r="B8" i="4"/>
  <c r="E8" i="4" s="1"/>
  <c r="B8" i="5"/>
  <c r="E8" i="5"/>
  <c r="B8" i="6"/>
  <c r="E8" i="6" s="1"/>
  <c r="I8" i="15" s="1"/>
  <c r="B8" i="7"/>
  <c r="E8" i="7" s="1"/>
  <c r="B8" i="8"/>
  <c r="E8" i="8" s="1"/>
  <c r="B8" i="9"/>
  <c r="B8" i="10"/>
  <c r="E8" i="10"/>
  <c r="B8" i="11"/>
  <c r="E8" i="11" s="1"/>
  <c r="N8" i="15" s="1"/>
  <c r="B8" i="12"/>
  <c r="E8" i="12" s="1"/>
  <c r="B8" i="13"/>
  <c r="E8" i="13" s="1"/>
  <c r="B8" i="14"/>
  <c r="E8" i="14" s="1"/>
  <c r="C8" i="15"/>
  <c r="AR7" i="15"/>
  <c r="AQ7" i="15"/>
  <c r="D7" i="15"/>
  <c r="E7" i="3"/>
  <c r="B7" i="4"/>
  <c r="E7" i="4" s="1"/>
  <c r="B7" i="5"/>
  <c r="E7" i="5" s="1"/>
  <c r="H7" i="15" s="1"/>
  <c r="B7" i="6"/>
  <c r="E7" i="6" s="1"/>
  <c r="B7" i="7"/>
  <c r="E7" i="7"/>
  <c r="J7" i="15" s="1"/>
  <c r="B7" i="8"/>
  <c r="E7" i="8" s="1"/>
  <c r="K7" i="15" s="1"/>
  <c r="B7" i="9"/>
  <c r="E7" i="9" s="1"/>
  <c r="B7" i="10"/>
  <c r="E7" i="10" s="1"/>
  <c r="M7" i="15" s="1"/>
  <c r="B7" i="11"/>
  <c r="E7" i="11" s="1"/>
  <c r="N7" i="15" s="1"/>
  <c r="B7" i="12"/>
  <c r="E7" i="12" s="1"/>
  <c r="O7" i="15" s="1"/>
  <c r="B7" i="13"/>
  <c r="E7" i="13" s="1"/>
  <c r="P7" i="15" s="1"/>
  <c r="B7" i="14"/>
  <c r="C7" i="15"/>
  <c r="AR6" i="15"/>
  <c r="AQ6" i="15"/>
  <c r="B6" i="15"/>
  <c r="D6" i="15"/>
  <c r="E6" i="3"/>
  <c r="B6" i="4"/>
  <c r="E6" i="4" s="1"/>
  <c r="B6" i="5"/>
  <c r="E6" i="5" s="1"/>
  <c r="B6" i="6"/>
  <c r="E6" i="6" s="1"/>
  <c r="B6" i="7"/>
  <c r="E6" i="7" s="1"/>
  <c r="B6" i="8"/>
  <c r="E6" i="8" s="1"/>
  <c r="B6" i="9"/>
  <c r="E6" i="9" s="1"/>
  <c r="B6" i="10"/>
  <c r="E6" i="10" s="1"/>
  <c r="B6" i="11"/>
  <c r="E6" i="11" s="1"/>
  <c r="B6" i="12"/>
  <c r="E6" i="12" s="1"/>
  <c r="B6" i="13"/>
  <c r="B6" i="14"/>
  <c r="C6" i="15"/>
  <c r="C3" i="15"/>
  <c r="D1" i="15" s="1"/>
  <c r="A2" i="15"/>
  <c r="B55" i="14"/>
  <c r="D55" i="14"/>
  <c r="C55" i="14"/>
  <c r="B54" i="14"/>
  <c r="G54" i="14" s="1"/>
  <c r="AO54" i="14"/>
  <c r="D54" i="14"/>
  <c r="AN54" i="14"/>
  <c r="F54" i="14"/>
  <c r="E54" i="14"/>
  <c r="C54" i="14"/>
  <c r="A54" i="14"/>
  <c r="B53" i="14"/>
  <c r="A53" i="14" s="1"/>
  <c r="D53" i="14"/>
  <c r="C53" i="14"/>
  <c r="B52" i="14"/>
  <c r="A52" i="14" s="1"/>
  <c r="D52" i="14"/>
  <c r="C52" i="14"/>
  <c r="B51" i="14"/>
  <c r="A51" i="14" s="1"/>
  <c r="AO51" i="14"/>
  <c r="D51" i="14"/>
  <c r="C51" i="14"/>
  <c r="B50" i="14"/>
  <c r="D50" i="14"/>
  <c r="C50" i="14"/>
  <c r="B49" i="14"/>
  <c r="D49" i="14"/>
  <c r="E49" i="14"/>
  <c r="C49" i="14"/>
  <c r="B48" i="14"/>
  <c r="AO48" i="14" s="1"/>
  <c r="D48" i="14"/>
  <c r="AN48" i="14" s="1"/>
  <c r="G48" i="14"/>
  <c r="E48" i="14"/>
  <c r="C48" i="14"/>
  <c r="A48" i="14"/>
  <c r="B47" i="14"/>
  <c r="AO47" i="14" s="1"/>
  <c r="D47" i="14"/>
  <c r="AN47" i="14"/>
  <c r="G47" i="14"/>
  <c r="E47" i="14"/>
  <c r="A47" i="14"/>
  <c r="B46" i="14"/>
  <c r="E46" i="14" s="1"/>
  <c r="AO46" i="14"/>
  <c r="D46" i="14"/>
  <c r="AN46" i="14"/>
  <c r="G46" i="14"/>
  <c r="C46" i="14"/>
  <c r="A46" i="14"/>
  <c r="B45" i="14"/>
  <c r="G45" i="14" s="1"/>
  <c r="D45" i="14"/>
  <c r="AN45" i="14" s="1"/>
  <c r="F45" i="14"/>
  <c r="A45" i="14"/>
  <c r="B44" i="14"/>
  <c r="AO44" i="14"/>
  <c r="D44" i="14"/>
  <c r="F44" i="14"/>
  <c r="C44" i="14"/>
  <c r="A44" i="14"/>
  <c r="B43" i="14"/>
  <c r="AO43" i="14" s="1"/>
  <c r="D43" i="14"/>
  <c r="C43" i="14"/>
  <c r="B42" i="14"/>
  <c r="D42" i="14"/>
  <c r="C42" i="14"/>
  <c r="A42" i="14"/>
  <c r="B41" i="14"/>
  <c r="AO41" i="14" s="1"/>
  <c r="D41" i="14"/>
  <c r="G41" i="14"/>
  <c r="C41" i="14"/>
  <c r="A41" i="14"/>
  <c r="B40" i="14"/>
  <c r="D40" i="14"/>
  <c r="AN40" i="14"/>
  <c r="B39" i="14"/>
  <c r="D39" i="14"/>
  <c r="C39" i="14"/>
  <c r="B38" i="14"/>
  <c r="AO38" i="14" s="1"/>
  <c r="D38" i="14"/>
  <c r="AN38" i="14" s="1"/>
  <c r="G38" i="14"/>
  <c r="F38" i="14"/>
  <c r="E38" i="14"/>
  <c r="C38" i="14"/>
  <c r="A38" i="14"/>
  <c r="B37" i="14"/>
  <c r="G37" i="14" s="1"/>
  <c r="AO37" i="14"/>
  <c r="D37" i="14"/>
  <c r="AN37" i="14" s="1"/>
  <c r="C37" i="14"/>
  <c r="A37" i="14"/>
  <c r="B36" i="14"/>
  <c r="AO36" i="14" s="1"/>
  <c r="D36" i="14"/>
  <c r="F36" i="14"/>
  <c r="C36" i="14"/>
  <c r="B35" i="14"/>
  <c r="AO35" i="14" s="1"/>
  <c r="D35" i="14"/>
  <c r="C35" i="14"/>
  <c r="B34" i="14"/>
  <c r="A34" i="14" s="1"/>
  <c r="D34" i="14"/>
  <c r="B33" i="14"/>
  <c r="D33" i="14"/>
  <c r="C33" i="14"/>
  <c r="A33" i="14"/>
  <c r="B32" i="14"/>
  <c r="D32" i="14"/>
  <c r="F32" i="14"/>
  <c r="E32" i="14"/>
  <c r="C32" i="14"/>
  <c r="A32" i="14"/>
  <c r="B31" i="14"/>
  <c r="AO31" i="14" s="1"/>
  <c r="D31" i="14"/>
  <c r="AN31" i="14" s="1"/>
  <c r="G31" i="14"/>
  <c r="E31" i="14"/>
  <c r="C31" i="14"/>
  <c r="A31" i="14"/>
  <c r="B30" i="14"/>
  <c r="AN30" i="14" s="1"/>
  <c r="D30" i="14"/>
  <c r="C30" i="14"/>
  <c r="A30" i="14"/>
  <c r="B29" i="14"/>
  <c r="G29" i="14" s="1"/>
  <c r="D29" i="14"/>
  <c r="AN29" i="14" s="1"/>
  <c r="B28" i="14"/>
  <c r="A28" i="14" s="1"/>
  <c r="D28" i="14"/>
  <c r="C28" i="14"/>
  <c r="B27" i="14"/>
  <c r="AO27" i="14" s="1"/>
  <c r="D27" i="14"/>
  <c r="C27" i="14"/>
  <c r="A27" i="14"/>
  <c r="B26" i="14"/>
  <c r="D26" i="14"/>
  <c r="C26" i="14"/>
  <c r="B25" i="14"/>
  <c r="AO25" i="14" s="1"/>
  <c r="D25" i="14"/>
  <c r="G25" i="14"/>
  <c r="E25" i="14"/>
  <c r="C25" i="14"/>
  <c r="A25" i="14"/>
  <c r="B24" i="14"/>
  <c r="AO24" i="14"/>
  <c r="D24" i="14"/>
  <c r="AN24" i="14"/>
  <c r="G24" i="14"/>
  <c r="E24" i="14"/>
  <c r="C24" i="14"/>
  <c r="A24" i="14"/>
  <c r="F43" i="1"/>
  <c r="AR23" i="14" s="1"/>
  <c r="AQ23" i="14"/>
  <c r="B23" i="14"/>
  <c r="A23" i="14" s="1"/>
  <c r="AO23" i="14"/>
  <c r="D23" i="14"/>
  <c r="B22" i="14"/>
  <c r="A22" i="14" s="1"/>
  <c r="AO22" i="14"/>
  <c r="D22" i="14"/>
  <c r="AR21" i="14"/>
  <c r="AQ21" i="14"/>
  <c r="B21" i="14"/>
  <c r="AO21" i="14"/>
  <c r="D21" i="14"/>
  <c r="G21" i="14"/>
  <c r="E21" i="14"/>
  <c r="C21" i="14"/>
  <c r="AR20" i="14"/>
  <c r="AQ20" i="14"/>
  <c r="B20" i="14"/>
  <c r="G20" i="14" s="1"/>
  <c r="D20" i="14"/>
  <c r="AN20" i="14" s="1"/>
  <c r="C20" i="14"/>
  <c r="AR19" i="14"/>
  <c r="AQ19" i="14"/>
  <c r="B19" i="14"/>
  <c r="D19" i="14"/>
  <c r="C19" i="14"/>
  <c r="AR18" i="14"/>
  <c r="AQ18" i="14"/>
  <c r="B18" i="14"/>
  <c r="E18" i="14" s="1"/>
  <c r="D18" i="14"/>
  <c r="AN18" i="14" s="1"/>
  <c r="G18" i="14"/>
  <c r="F18" i="14"/>
  <c r="C18" i="14"/>
  <c r="A18" i="14"/>
  <c r="AR17" i="14"/>
  <c r="AQ17" i="14"/>
  <c r="B17" i="14"/>
  <c r="AN17" i="14" s="1"/>
  <c r="D17" i="14"/>
  <c r="C17" i="14"/>
  <c r="AR16" i="14"/>
  <c r="AQ16" i="14"/>
  <c r="B16" i="14"/>
  <c r="A16" i="14" s="1"/>
  <c r="D16" i="14"/>
  <c r="C16" i="14"/>
  <c r="AR15" i="14"/>
  <c r="AQ15" i="14"/>
  <c r="B15" i="14"/>
  <c r="AO15" i="14"/>
  <c r="D15" i="14"/>
  <c r="G15" i="14"/>
  <c r="F15" i="14"/>
  <c r="C15" i="14"/>
  <c r="A15" i="14"/>
  <c r="AR14" i="14"/>
  <c r="AQ14" i="14"/>
  <c r="B14" i="14"/>
  <c r="AO14" i="14" s="1"/>
  <c r="D14" i="14"/>
  <c r="C14" i="14"/>
  <c r="A14" i="14"/>
  <c r="AR13" i="14"/>
  <c r="AQ13" i="14"/>
  <c r="B13" i="14"/>
  <c r="D13" i="14"/>
  <c r="AN13" i="14"/>
  <c r="G13" i="14"/>
  <c r="C13" i="14"/>
  <c r="A13" i="14"/>
  <c r="AR12" i="14"/>
  <c r="AQ12" i="14"/>
  <c r="B12" i="14"/>
  <c r="AO12" i="14"/>
  <c r="D12" i="14"/>
  <c r="C12" i="14"/>
  <c r="A12" i="14"/>
  <c r="AR11" i="14"/>
  <c r="AQ11" i="14"/>
  <c r="B11" i="14"/>
  <c r="A11" i="14" s="1"/>
  <c r="D11" i="14"/>
  <c r="C11" i="14"/>
  <c r="AR10" i="14"/>
  <c r="AQ10" i="14"/>
  <c r="B10" i="14"/>
  <c r="E10" i="14" s="1"/>
  <c r="D10" i="14"/>
  <c r="C10" i="14"/>
  <c r="AR9" i="14"/>
  <c r="AQ9" i="14"/>
  <c r="D9" i="14"/>
  <c r="C9" i="14"/>
  <c r="AR8" i="14"/>
  <c r="AQ8" i="14"/>
  <c r="D8" i="14"/>
  <c r="C8" i="14"/>
  <c r="AR7" i="14"/>
  <c r="AQ7" i="14"/>
  <c r="D7" i="14"/>
  <c r="C7" i="14"/>
  <c r="AR6" i="14"/>
  <c r="AQ6" i="14"/>
  <c r="D6" i="14"/>
  <c r="C6" i="14"/>
  <c r="F2" i="14"/>
  <c r="G1" i="14" s="1"/>
  <c r="AI5" i="14"/>
  <c r="AH5" i="14"/>
  <c r="AG5" i="14"/>
  <c r="AF5" i="14"/>
  <c r="AE5" i="14"/>
  <c r="AD5" i="14"/>
  <c r="AC5" i="14"/>
  <c r="AB5" i="14"/>
  <c r="AA5" i="14"/>
  <c r="Z5" i="14"/>
  <c r="Y5" i="14"/>
  <c r="X5" i="14"/>
  <c r="W5" i="14"/>
  <c r="V5" i="14"/>
  <c r="U5" i="14"/>
  <c r="T5" i="14"/>
  <c r="S5" i="14"/>
  <c r="R5" i="14"/>
  <c r="Q5" i="14"/>
  <c r="P5" i="14"/>
  <c r="O5" i="14"/>
  <c r="N5" i="14"/>
  <c r="M5" i="14"/>
  <c r="L5" i="14"/>
  <c r="K5" i="14"/>
  <c r="J5" i="14"/>
  <c r="I5" i="14"/>
  <c r="H5" i="14"/>
  <c r="A2" i="14"/>
  <c r="B55" i="13"/>
  <c r="G55" i="13" s="1"/>
  <c r="D55" i="13"/>
  <c r="AN55" i="13" s="1"/>
  <c r="C55" i="13"/>
  <c r="A55" i="13"/>
  <c r="B54" i="13"/>
  <c r="AO54" i="13" s="1"/>
  <c r="D54" i="13"/>
  <c r="F54" i="13"/>
  <c r="C54" i="13"/>
  <c r="B53" i="13"/>
  <c r="A53" i="13" s="1"/>
  <c r="D53" i="13"/>
  <c r="C53" i="13"/>
  <c r="B52" i="13"/>
  <c r="E52" i="13" s="1"/>
  <c r="D52" i="13"/>
  <c r="C52" i="13"/>
  <c r="B51" i="13"/>
  <c r="G51" i="13" s="1"/>
  <c r="D51" i="13"/>
  <c r="C51" i="13"/>
  <c r="B50" i="13"/>
  <c r="AO50" i="13"/>
  <c r="D50" i="13"/>
  <c r="G50" i="13"/>
  <c r="E50" i="13"/>
  <c r="C50" i="13"/>
  <c r="B49" i="13"/>
  <c r="E49" i="13" s="1"/>
  <c r="D49" i="13"/>
  <c r="F49" i="13"/>
  <c r="C49" i="13"/>
  <c r="A49" i="13"/>
  <c r="B48" i="13"/>
  <c r="AO48" i="13" s="1"/>
  <c r="D48" i="13"/>
  <c r="G48" i="13"/>
  <c r="C48" i="13"/>
  <c r="B47" i="13"/>
  <c r="AO47" i="13" s="1"/>
  <c r="D47" i="13"/>
  <c r="B46" i="13"/>
  <c r="AO46" i="13" s="1"/>
  <c r="D46" i="13"/>
  <c r="C46" i="13"/>
  <c r="B45" i="13"/>
  <c r="G45" i="13" s="1"/>
  <c r="D45" i="13"/>
  <c r="AN45" i="13"/>
  <c r="F45" i="13"/>
  <c r="C45" i="13"/>
  <c r="B44" i="13"/>
  <c r="A44" i="13" s="1"/>
  <c r="D44" i="13"/>
  <c r="F44" i="13"/>
  <c r="C44" i="13"/>
  <c r="B43" i="13"/>
  <c r="G43" i="13" s="1"/>
  <c r="D43" i="13"/>
  <c r="E43" i="13"/>
  <c r="C43" i="13"/>
  <c r="A43" i="13"/>
  <c r="B42" i="13"/>
  <c r="AO42" i="13" s="1"/>
  <c r="D42" i="13"/>
  <c r="AN42" i="13" s="1"/>
  <c r="E42" i="13"/>
  <c r="C42" i="13"/>
  <c r="A42" i="13"/>
  <c r="B41" i="13"/>
  <c r="AO41" i="13" s="1"/>
  <c r="D41" i="13"/>
  <c r="C41" i="13"/>
  <c r="B40" i="13"/>
  <c r="G40" i="13" s="1"/>
  <c r="AO40" i="13"/>
  <c r="D40" i="13"/>
  <c r="AN40" i="13" s="1"/>
  <c r="E40" i="13"/>
  <c r="B39" i="13"/>
  <c r="AO39" i="13" s="1"/>
  <c r="D39" i="13"/>
  <c r="C39" i="13"/>
  <c r="A39" i="13"/>
  <c r="B38" i="13"/>
  <c r="D38" i="13"/>
  <c r="F38" i="13"/>
  <c r="C38" i="13"/>
  <c r="B37" i="13"/>
  <c r="D37" i="13"/>
  <c r="C37" i="13"/>
  <c r="A37" i="13"/>
  <c r="B36" i="13"/>
  <c r="D36" i="13"/>
  <c r="F36" i="13"/>
  <c r="C36" i="13"/>
  <c r="B35" i="13"/>
  <c r="E35" i="13" s="1"/>
  <c r="AO35" i="13"/>
  <c r="D35" i="13"/>
  <c r="AN35" i="13" s="1"/>
  <c r="G35" i="13"/>
  <c r="C35" i="13"/>
  <c r="A35" i="13"/>
  <c r="B34" i="13"/>
  <c r="A34" i="13" s="1"/>
  <c r="D34" i="13"/>
  <c r="C34" i="13"/>
  <c r="B33" i="13"/>
  <c r="E33" i="13" s="1"/>
  <c r="D33" i="13"/>
  <c r="AN33" i="13"/>
  <c r="C33" i="13"/>
  <c r="B32" i="13"/>
  <c r="AO32" i="13" s="1"/>
  <c r="D32" i="13"/>
  <c r="AN32" i="13" s="1"/>
  <c r="F32" i="13"/>
  <c r="C32" i="13"/>
  <c r="A32" i="13"/>
  <c r="B31" i="13"/>
  <c r="D31" i="13"/>
  <c r="G31" i="13"/>
  <c r="C31" i="13"/>
  <c r="B30" i="13"/>
  <c r="AO30" i="13"/>
  <c r="D30" i="13"/>
  <c r="G30" i="13"/>
  <c r="E30" i="13"/>
  <c r="C30" i="13"/>
  <c r="B29" i="13"/>
  <c r="D29" i="13"/>
  <c r="G29" i="13"/>
  <c r="F29" i="13"/>
  <c r="C29" i="13"/>
  <c r="B28" i="13"/>
  <c r="D28" i="13"/>
  <c r="F28" i="13"/>
  <c r="C28" i="13"/>
  <c r="B27" i="13"/>
  <c r="AO27" i="13" s="1"/>
  <c r="D27" i="13"/>
  <c r="AN27" i="13" s="1"/>
  <c r="C27" i="13"/>
  <c r="B26" i="13"/>
  <c r="D26" i="13"/>
  <c r="C26" i="13"/>
  <c r="B25" i="13"/>
  <c r="D25" i="13"/>
  <c r="C25" i="13"/>
  <c r="B24" i="13"/>
  <c r="E24" i="13" s="1"/>
  <c r="D24" i="13"/>
  <c r="C24" i="13"/>
  <c r="A24" i="13"/>
  <c r="AQ23" i="13"/>
  <c r="B23" i="13"/>
  <c r="D23" i="13"/>
  <c r="G23" i="13"/>
  <c r="A23" i="13"/>
  <c r="B22" i="13"/>
  <c r="E22" i="13" s="1"/>
  <c r="AO22" i="13"/>
  <c r="D22" i="13"/>
  <c r="AN22" i="13" s="1"/>
  <c r="A22" i="13"/>
  <c r="AR21" i="13"/>
  <c r="AQ21" i="13"/>
  <c r="B21" i="13"/>
  <c r="A21" i="13" s="1"/>
  <c r="D21" i="13"/>
  <c r="C21" i="13"/>
  <c r="AR20" i="13"/>
  <c r="AQ20" i="13"/>
  <c r="B20" i="13"/>
  <c r="G20" i="13" s="1"/>
  <c r="AO20" i="13"/>
  <c r="D20" i="13"/>
  <c r="AN20" i="13" s="1"/>
  <c r="E20" i="13"/>
  <c r="C20" i="13"/>
  <c r="A20" i="13"/>
  <c r="AR19" i="13"/>
  <c r="AQ19" i="13"/>
  <c r="B19" i="13"/>
  <c r="E19" i="13" s="1"/>
  <c r="D19" i="13"/>
  <c r="C19" i="13"/>
  <c r="AR18" i="13"/>
  <c r="AQ18" i="13"/>
  <c r="B18" i="13"/>
  <c r="AO18" i="13" s="1"/>
  <c r="D18" i="13"/>
  <c r="AN18" i="13"/>
  <c r="F18" i="13"/>
  <c r="C18" i="13"/>
  <c r="A18" i="13"/>
  <c r="AR17" i="13"/>
  <c r="AQ17" i="13"/>
  <c r="B17" i="13"/>
  <c r="E17" i="13" s="1"/>
  <c r="D17" i="13"/>
  <c r="AN17" i="13" s="1"/>
  <c r="G17" i="13"/>
  <c r="C17" i="13"/>
  <c r="A17" i="13"/>
  <c r="AR16" i="13"/>
  <c r="AQ16" i="13"/>
  <c r="B16" i="13"/>
  <c r="D16" i="13"/>
  <c r="F16" i="13"/>
  <c r="C16" i="13"/>
  <c r="AR15" i="13"/>
  <c r="AQ15" i="13"/>
  <c r="B15" i="13"/>
  <c r="AO15" i="13" s="1"/>
  <c r="D15" i="13"/>
  <c r="G15" i="13"/>
  <c r="F15" i="13"/>
  <c r="E15" i="13"/>
  <c r="C15" i="13"/>
  <c r="A15" i="13"/>
  <c r="AR14" i="13"/>
  <c r="AQ14" i="13"/>
  <c r="B14" i="13"/>
  <c r="E14" i="13" s="1"/>
  <c r="AO14" i="13"/>
  <c r="D14" i="13"/>
  <c r="AN14" i="13" s="1"/>
  <c r="C14" i="13"/>
  <c r="AR13" i="13"/>
  <c r="AQ13" i="13"/>
  <c r="B13" i="13"/>
  <c r="A13" i="13" s="1"/>
  <c r="D13" i="13"/>
  <c r="C13" i="13"/>
  <c r="AR12" i="13"/>
  <c r="AQ12" i="13"/>
  <c r="B12" i="13"/>
  <c r="E12" i="13" s="1"/>
  <c r="AO12" i="13"/>
  <c r="D12" i="13"/>
  <c r="F12" i="13"/>
  <c r="C12" i="13"/>
  <c r="A12" i="13"/>
  <c r="AR11" i="13"/>
  <c r="AQ11" i="13"/>
  <c r="B11" i="13"/>
  <c r="AO11" i="13" s="1"/>
  <c r="D11" i="13"/>
  <c r="C11" i="13"/>
  <c r="AR10" i="13"/>
  <c r="AQ10" i="13"/>
  <c r="B10" i="13"/>
  <c r="AO10" i="13" s="1"/>
  <c r="D10" i="13"/>
  <c r="C10" i="13"/>
  <c r="AR9" i="13"/>
  <c r="AQ9" i="13"/>
  <c r="AO9" i="13"/>
  <c r="D9" i="13"/>
  <c r="AN9" i="13"/>
  <c r="C9" i="13"/>
  <c r="A7" i="13"/>
  <c r="A8" i="13" s="1"/>
  <c r="A9" i="13" s="1"/>
  <c r="AR8" i="13"/>
  <c r="AQ8" i="13"/>
  <c r="AO8" i="13"/>
  <c r="D8" i="13"/>
  <c r="C8" i="13"/>
  <c r="AR7" i="13"/>
  <c r="AQ7" i="13"/>
  <c r="AO7" i="13"/>
  <c r="D7" i="13"/>
  <c r="C7" i="13"/>
  <c r="AR6" i="13"/>
  <c r="AQ6" i="13"/>
  <c r="AO6" i="13"/>
  <c r="D6" i="13"/>
  <c r="C6" i="13"/>
  <c r="F2" i="13"/>
  <c r="H1" i="13" s="1"/>
  <c r="AI5" i="13"/>
  <c r="AH5" i="13"/>
  <c r="AG5" i="13"/>
  <c r="AF5" i="13"/>
  <c r="AE5" i="13"/>
  <c r="AD5" i="13"/>
  <c r="AC5" i="13"/>
  <c r="AB5" i="13"/>
  <c r="AA5" i="13"/>
  <c r="Z5" i="13"/>
  <c r="Y5" i="13"/>
  <c r="X5" i="13"/>
  <c r="W5" i="13"/>
  <c r="V5" i="13"/>
  <c r="U5" i="13"/>
  <c r="T5" i="13"/>
  <c r="S5" i="13"/>
  <c r="R5" i="13"/>
  <c r="Q5" i="13"/>
  <c r="P5" i="13"/>
  <c r="O5" i="13"/>
  <c r="N5" i="13"/>
  <c r="M5" i="13"/>
  <c r="L5" i="13"/>
  <c r="K5" i="13"/>
  <c r="J5" i="13"/>
  <c r="I5" i="13"/>
  <c r="H5" i="13"/>
  <c r="A2" i="13"/>
  <c r="B55" i="12"/>
  <c r="A55" i="12" s="1"/>
  <c r="AO55" i="12"/>
  <c r="D55" i="12"/>
  <c r="AN55" i="12" s="1"/>
  <c r="E55" i="12"/>
  <c r="C55" i="12"/>
  <c r="B54" i="12"/>
  <c r="E54" i="12" s="1"/>
  <c r="D54" i="12"/>
  <c r="AN54" i="12"/>
  <c r="G54" i="12"/>
  <c r="F54" i="12"/>
  <c r="C54" i="12"/>
  <c r="B53" i="12"/>
  <c r="E53" i="12" s="1"/>
  <c r="AO53" i="12"/>
  <c r="D53" i="12"/>
  <c r="AN53" i="12" s="1"/>
  <c r="G53" i="12"/>
  <c r="C53" i="12"/>
  <c r="A53" i="12"/>
  <c r="B52" i="12"/>
  <c r="G52" i="12" s="1"/>
  <c r="D52" i="12"/>
  <c r="AN52" i="12" s="1"/>
  <c r="E52" i="12"/>
  <c r="C52" i="12"/>
  <c r="B51" i="12"/>
  <c r="A51" i="12" s="1"/>
  <c r="D51" i="12"/>
  <c r="C51" i="12"/>
  <c r="B50" i="12"/>
  <c r="D50" i="12"/>
  <c r="C50" i="12"/>
  <c r="B49" i="12"/>
  <c r="AO49" i="12" s="1"/>
  <c r="D49" i="12"/>
  <c r="AN49" i="12" s="1"/>
  <c r="F49" i="12"/>
  <c r="E49" i="12"/>
  <c r="C49" i="12"/>
  <c r="A49" i="12"/>
  <c r="B48" i="12"/>
  <c r="AO48" i="12" s="1"/>
  <c r="D48" i="12"/>
  <c r="G48" i="12"/>
  <c r="C48" i="12"/>
  <c r="B47" i="12"/>
  <c r="AO47" i="12" s="1"/>
  <c r="D47" i="12"/>
  <c r="B46" i="12"/>
  <c r="D46" i="12"/>
  <c r="C46" i="12"/>
  <c r="B45" i="12"/>
  <c r="E45" i="12" s="1"/>
  <c r="AO45" i="12"/>
  <c r="D45" i="12"/>
  <c r="AN45" i="12" s="1"/>
  <c r="G45" i="12"/>
  <c r="F45" i="12"/>
  <c r="C45" i="12"/>
  <c r="B44" i="12"/>
  <c r="AO44" i="12"/>
  <c r="D44" i="12"/>
  <c r="F44" i="12"/>
  <c r="E44" i="12"/>
  <c r="C44" i="12"/>
  <c r="A44" i="12"/>
  <c r="B43" i="12"/>
  <c r="AO43" i="12" s="1"/>
  <c r="D43" i="12"/>
  <c r="C43" i="12"/>
  <c r="A43" i="12"/>
  <c r="B42" i="12"/>
  <c r="D42" i="12"/>
  <c r="C42" i="12"/>
  <c r="B41" i="12"/>
  <c r="AO41" i="12" s="1"/>
  <c r="D41" i="12"/>
  <c r="AN41" i="12"/>
  <c r="E41" i="12"/>
  <c r="C41" i="12"/>
  <c r="B40" i="12"/>
  <c r="AO40" i="12" s="1"/>
  <c r="D40" i="12"/>
  <c r="C40" i="12"/>
  <c r="A40" i="12"/>
  <c r="B39" i="12"/>
  <c r="AN39" i="12" s="1"/>
  <c r="D39" i="12"/>
  <c r="C39" i="12"/>
  <c r="A39" i="12"/>
  <c r="B38" i="12"/>
  <c r="E38" i="12" s="1"/>
  <c r="D38" i="12"/>
  <c r="AN38" i="12"/>
  <c r="F38" i="12"/>
  <c r="C38" i="12"/>
  <c r="A38" i="12"/>
  <c r="B37" i="12"/>
  <c r="D37" i="12"/>
  <c r="C37" i="12"/>
  <c r="B36" i="12"/>
  <c r="AO36" i="12"/>
  <c r="D36" i="12"/>
  <c r="F36" i="12"/>
  <c r="C36" i="12"/>
  <c r="B35" i="12"/>
  <c r="A35" i="12" s="1"/>
  <c r="AO35" i="12"/>
  <c r="D35" i="12"/>
  <c r="C35" i="12"/>
  <c r="B34" i="12"/>
  <c r="G34" i="12" s="1"/>
  <c r="D34" i="12"/>
  <c r="C34" i="12"/>
  <c r="B33" i="12"/>
  <c r="D33" i="12"/>
  <c r="C33" i="12"/>
  <c r="B32" i="12"/>
  <c r="AO32" i="12" s="1"/>
  <c r="D32" i="12"/>
  <c r="AN32" i="12" s="1"/>
  <c r="G32" i="12"/>
  <c r="F32" i="12"/>
  <c r="E32" i="12"/>
  <c r="C32" i="12"/>
  <c r="A32" i="12"/>
  <c r="B31" i="12"/>
  <c r="AO31" i="12" s="1"/>
  <c r="D31" i="12"/>
  <c r="AN31" i="12"/>
  <c r="G31" i="12"/>
  <c r="E31" i="12"/>
  <c r="C31" i="12"/>
  <c r="A31" i="12"/>
  <c r="B30" i="12"/>
  <c r="A30" i="12" s="1"/>
  <c r="D30" i="12"/>
  <c r="AN30" i="12"/>
  <c r="G30" i="12"/>
  <c r="C30" i="12"/>
  <c r="B29" i="12"/>
  <c r="E29" i="12" s="1"/>
  <c r="D29" i="12"/>
  <c r="G29" i="12"/>
  <c r="F29" i="12"/>
  <c r="C29" i="12"/>
  <c r="B28" i="12"/>
  <c r="D28" i="12"/>
  <c r="F28" i="12"/>
  <c r="C28" i="12"/>
  <c r="B27" i="12"/>
  <c r="AO27" i="12" s="1"/>
  <c r="D27" i="12"/>
  <c r="C27" i="12"/>
  <c r="B26" i="12"/>
  <c r="D26" i="12"/>
  <c r="C26" i="12"/>
  <c r="B25" i="12"/>
  <c r="D25" i="12"/>
  <c r="C25" i="12"/>
  <c r="B24" i="12"/>
  <c r="AO24" i="12" s="1"/>
  <c r="D24" i="12"/>
  <c r="AN24" i="12" s="1"/>
  <c r="G24" i="12"/>
  <c r="E24" i="12"/>
  <c r="C24" i="12"/>
  <c r="A24" i="12"/>
  <c r="AR23" i="12"/>
  <c r="AQ23" i="12"/>
  <c r="B23" i="12"/>
  <c r="E23" i="12" s="1"/>
  <c r="AO23" i="12"/>
  <c r="D23" i="12"/>
  <c r="AN23" i="12" s="1"/>
  <c r="C23" i="12"/>
  <c r="A23" i="12"/>
  <c r="B22" i="12"/>
  <c r="AN22" i="12" s="1"/>
  <c r="D22" i="12"/>
  <c r="AR21" i="12"/>
  <c r="AQ21" i="12"/>
  <c r="B21" i="12"/>
  <c r="A21" i="12" s="1"/>
  <c r="D21" i="12"/>
  <c r="E21" i="12"/>
  <c r="C21" i="12"/>
  <c r="AR20" i="12"/>
  <c r="AQ20" i="12"/>
  <c r="B20" i="12"/>
  <c r="D20" i="12"/>
  <c r="C20" i="12"/>
  <c r="AR19" i="12"/>
  <c r="AQ19" i="12"/>
  <c r="B19" i="12"/>
  <c r="A19" i="12" s="1"/>
  <c r="AO19" i="12"/>
  <c r="D19" i="12"/>
  <c r="C19" i="12"/>
  <c r="AR18" i="12"/>
  <c r="AQ18" i="12"/>
  <c r="B18" i="12"/>
  <c r="AO18" i="12" s="1"/>
  <c r="D18" i="12"/>
  <c r="AN18" i="12" s="1"/>
  <c r="G18" i="12"/>
  <c r="F18" i="12"/>
  <c r="E18" i="12"/>
  <c r="C18" i="12"/>
  <c r="A18" i="12"/>
  <c r="AR17" i="12"/>
  <c r="AQ17" i="12"/>
  <c r="B17" i="12"/>
  <c r="E17" i="12" s="1"/>
  <c r="AO17" i="12"/>
  <c r="D17" i="12"/>
  <c r="AN17" i="12" s="1"/>
  <c r="G17" i="12"/>
  <c r="C17" i="12"/>
  <c r="AR16" i="12"/>
  <c r="AQ16" i="12"/>
  <c r="B16" i="12"/>
  <c r="D16" i="12"/>
  <c r="F16" i="12"/>
  <c r="C16" i="12"/>
  <c r="AR15" i="12"/>
  <c r="AQ15" i="12"/>
  <c r="B15" i="12"/>
  <c r="AO15" i="12"/>
  <c r="D15" i="12"/>
  <c r="AN15" i="12"/>
  <c r="G15" i="12"/>
  <c r="F15" i="12"/>
  <c r="E15" i="12"/>
  <c r="C15" i="12"/>
  <c r="A15" i="12"/>
  <c r="AR14" i="12"/>
  <c r="AQ14" i="12"/>
  <c r="B14" i="12"/>
  <c r="AN14" i="12" s="1"/>
  <c r="D14" i="12"/>
  <c r="C14" i="12"/>
  <c r="A14" i="12"/>
  <c r="AR13" i="12"/>
  <c r="AQ13" i="12"/>
  <c r="B13" i="12"/>
  <c r="E13" i="12" s="1"/>
  <c r="D13" i="12"/>
  <c r="AN13" i="12" s="1"/>
  <c r="C13" i="12"/>
  <c r="AR12" i="12"/>
  <c r="AQ12" i="12"/>
  <c r="B12" i="12"/>
  <c r="G12" i="12" s="1"/>
  <c r="D12" i="12"/>
  <c r="AN12" i="12"/>
  <c r="F12" i="12"/>
  <c r="C12" i="12"/>
  <c r="AR11" i="12"/>
  <c r="AQ11" i="12"/>
  <c r="B11" i="12"/>
  <c r="AO11" i="12" s="1"/>
  <c r="D11" i="12"/>
  <c r="C11" i="12"/>
  <c r="AR10" i="12"/>
  <c r="AQ10" i="12"/>
  <c r="B10" i="12"/>
  <c r="D10" i="12"/>
  <c r="C10" i="12"/>
  <c r="AR9" i="12"/>
  <c r="AQ9" i="12"/>
  <c r="AO9" i="12"/>
  <c r="D9" i="12"/>
  <c r="AN9" i="12"/>
  <c r="C9" i="12"/>
  <c r="A7" i="12"/>
  <c r="A8" i="12"/>
  <c r="A9" i="12"/>
  <c r="AR8" i="12"/>
  <c r="AQ8" i="12"/>
  <c r="AO8" i="12"/>
  <c r="D8" i="12"/>
  <c r="AN8" i="12" s="1"/>
  <c r="C8" i="12"/>
  <c r="AR7" i="12"/>
  <c r="AQ7" i="12"/>
  <c r="AO7" i="12"/>
  <c r="D7" i="12"/>
  <c r="AN7" i="12" s="1"/>
  <c r="C7" i="12"/>
  <c r="AR6" i="12"/>
  <c r="AQ6" i="12"/>
  <c r="AO6" i="12"/>
  <c r="D6" i="12"/>
  <c r="AN6" i="12"/>
  <c r="C6" i="12"/>
  <c r="F2" i="12"/>
  <c r="G1" i="12" s="1"/>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A2" i="12"/>
  <c r="B55" i="11"/>
  <c r="D55" i="11"/>
  <c r="C55" i="11"/>
  <c r="B54" i="11"/>
  <c r="D54" i="11"/>
  <c r="G54" i="11"/>
  <c r="F54" i="11"/>
  <c r="C54" i="11"/>
  <c r="A54" i="11"/>
  <c r="B53" i="11"/>
  <c r="AO53" i="11" s="1"/>
  <c r="D53" i="11"/>
  <c r="AN53" i="11" s="1"/>
  <c r="G53" i="11"/>
  <c r="E53" i="11"/>
  <c r="C53" i="11"/>
  <c r="A53" i="11"/>
  <c r="B52" i="11"/>
  <c r="E52" i="11" s="1"/>
  <c r="D52" i="11"/>
  <c r="AN52" i="11"/>
  <c r="C52" i="11"/>
  <c r="B51" i="11"/>
  <c r="D51" i="11"/>
  <c r="C51" i="11"/>
  <c r="A51" i="11"/>
  <c r="B50" i="11"/>
  <c r="D50" i="11"/>
  <c r="AN50" i="11"/>
  <c r="C50" i="11"/>
  <c r="B49" i="11"/>
  <c r="D49" i="11"/>
  <c r="F49" i="11"/>
  <c r="C49" i="11"/>
  <c r="B48" i="11"/>
  <c r="AN48" i="11" s="1"/>
  <c r="AO48" i="11"/>
  <c r="D48" i="11"/>
  <c r="G48" i="11"/>
  <c r="E48" i="11"/>
  <c r="C48" i="11"/>
  <c r="A48" i="11"/>
  <c r="B47" i="11"/>
  <c r="E47" i="11" s="1"/>
  <c r="D47" i="11"/>
  <c r="C47" i="11"/>
  <c r="B46" i="11"/>
  <c r="E46" i="11" s="1"/>
  <c r="AO46" i="11"/>
  <c r="D46" i="11"/>
  <c r="AN46" i="11" s="1"/>
  <c r="C46" i="11"/>
  <c r="A46" i="11"/>
  <c r="B45" i="11"/>
  <c r="AO45" i="11"/>
  <c r="D45" i="11"/>
  <c r="F45" i="11"/>
  <c r="C45" i="11"/>
  <c r="B44" i="11"/>
  <c r="AO44" i="11" s="1"/>
  <c r="D44" i="11"/>
  <c r="F44" i="11"/>
  <c r="C44" i="11"/>
  <c r="B43" i="11"/>
  <c r="E43" i="11" s="1"/>
  <c r="D43" i="11"/>
  <c r="G43" i="11"/>
  <c r="C43" i="11"/>
  <c r="B42" i="11"/>
  <c r="D42" i="11"/>
  <c r="C42" i="11"/>
  <c r="B41" i="11"/>
  <c r="A41" i="11" s="1"/>
  <c r="D41" i="11"/>
  <c r="C41" i="11"/>
  <c r="B40" i="11"/>
  <c r="E40" i="11" s="1"/>
  <c r="AO40" i="11"/>
  <c r="D40" i="11"/>
  <c r="G40" i="11"/>
  <c r="C40" i="11"/>
  <c r="B39" i="11"/>
  <c r="E39" i="11" s="1"/>
  <c r="D39" i="11"/>
  <c r="C39" i="11"/>
  <c r="B38" i="11"/>
  <c r="AO38" i="11"/>
  <c r="D38" i="11"/>
  <c r="F38" i="11"/>
  <c r="C38" i="11"/>
  <c r="A38" i="11"/>
  <c r="B37" i="11"/>
  <c r="D37" i="11"/>
  <c r="C37" i="11"/>
  <c r="B36" i="11"/>
  <c r="AO36" i="11" s="1"/>
  <c r="D36" i="11"/>
  <c r="AN36" i="11"/>
  <c r="F36" i="11"/>
  <c r="C36" i="11"/>
  <c r="B35" i="11"/>
  <c r="D35" i="11"/>
  <c r="C35" i="11"/>
  <c r="B34" i="11"/>
  <c r="G34" i="11" s="1"/>
  <c r="D34" i="11"/>
  <c r="AN34" i="11"/>
  <c r="C34" i="11"/>
  <c r="A34" i="11"/>
  <c r="B33" i="11"/>
  <c r="A33" i="11" s="1"/>
  <c r="D33" i="11"/>
  <c r="C33" i="11"/>
  <c r="B32" i="11"/>
  <c r="AO32" i="11"/>
  <c r="D32" i="11"/>
  <c r="G32" i="11"/>
  <c r="F32" i="11"/>
  <c r="E32" i="11"/>
  <c r="C32" i="11"/>
  <c r="A32" i="11"/>
  <c r="B31" i="11"/>
  <c r="E31" i="11" s="1"/>
  <c r="D31" i="11"/>
  <c r="C31" i="11"/>
  <c r="A31" i="11"/>
  <c r="B30" i="11"/>
  <c r="D30" i="11"/>
  <c r="AN30" i="11"/>
  <c r="C30" i="11"/>
  <c r="A30" i="11"/>
  <c r="B29" i="11"/>
  <c r="D29" i="11"/>
  <c r="AN29" i="11" s="1"/>
  <c r="F29" i="11"/>
  <c r="C29" i="11"/>
  <c r="B28" i="11"/>
  <c r="D28" i="11"/>
  <c r="F28" i="11"/>
  <c r="C28" i="11"/>
  <c r="A28" i="11"/>
  <c r="B27" i="11"/>
  <c r="D27" i="11"/>
  <c r="C27" i="11"/>
  <c r="B26" i="11"/>
  <c r="G26" i="11" s="1"/>
  <c r="AO26" i="11"/>
  <c r="D26" i="11"/>
  <c r="AN26" i="11" s="1"/>
  <c r="C26" i="11"/>
  <c r="B25" i="11"/>
  <c r="A25" i="11" s="1"/>
  <c r="D25" i="11"/>
  <c r="C25" i="11"/>
  <c r="B24" i="11"/>
  <c r="G24" i="11" s="1"/>
  <c r="AO24" i="11"/>
  <c r="D24" i="11"/>
  <c r="C24" i="11"/>
  <c r="AR23" i="11"/>
  <c r="AQ23" i="11"/>
  <c r="B23" i="11"/>
  <c r="D23" i="11"/>
  <c r="AN23" i="11" s="1"/>
  <c r="C23" i="11"/>
  <c r="A23" i="11"/>
  <c r="B22" i="11"/>
  <c r="AO22" i="11"/>
  <c r="D22" i="11"/>
  <c r="C22" i="11"/>
  <c r="AR21" i="11"/>
  <c r="AQ21" i="11"/>
  <c r="B21" i="11"/>
  <c r="A21" i="11" s="1"/>
  <c r="D21" i="11"/>
  <c r="C21" i="11"/>
  <c r="AR20" i="11"/>
  <c r="AQ20" i="11"/>
  <c r="B20" i="11"/>
  <c r="AO20" i="11" s="1"/>
  <c r="D20" i="11"/>
  <c r="AN20" i="11"/>
  <c r="G20" i="11"/>
  <c r="E20" i="11"/>
  <c r="C20" i="11"/>
  <c r="AR19" i="11"/>
  <c r="AQ19" i="11"/>
  <c r="B19" i="11"/>
  <c r="D19" i="11"/>
  <c r="C19" i="11"/>
  <c r="AR18" i="11"/>
  <c r="AQ18" i="11"/>
  <c r="B18" i="11"/>
  <c r="D18" i="11"/>
  <c r="F18" i="11"/>
  <c r="C18" i="11"/>
  <c r="AR17" i="11"/>
  <c r="AQ17" i="11"/>
  <c r="B17" i="11"/>
  <c r="D17" i="11"/>
  <c r="AN17" i="11" s="1"/>
  <c r="C17" i="11"/>
  <c r="AR16" i="11"/>
  <c r="AQ16" i="11"/>
  <c r="B16" i="11"/>
  <c r="D16" i="11"/>
  <c r="F16" i="11"/>
  <c r="C16" i="11"/>
  <c r="AR15" i="11"/>
  <c r="AQ15" i="11"/>
  <c r="B15" i="11"/>
  <c r="A15" i="11" s="1"/>
  <c r="D15" i="11"/>
  <c r="G15" i="11"/>
  <c r="F15" i="11"/>
  <c r="E15" i="11"/>
  <c r="C15" i="11"/>
  <c r="AR14" i="11"/>
  <c r="AQ14" i="11"/>
  <c r="B14" i="11"/>
  <c r="E14" i="11" s="1"/>
  <c r="AO14" i="11"/>
  <c r="D14" i="11"/>
  <c r="AN14" i="11"/>
  <c r="C14" i="11"/>
  <c r="A14" i="11"/>
  <c r="AR13" i="11"/>
  <c r="AQ13" i="11"/>
  <c r="B13" i="11"/>
  <c r="D13" i="11"/>
  <c r="C13" i="11"/>
  <c r="AR12" i="11"/>
  <c r="AQ12" i="11"/>
  <c r="B12" i="11"/>
  <c r="AO12" i="11" s="1"/>
  <c r="D12" i="11"/>
  <c r="AN12" i="11"/>
  <c r="G12" i="11"/>
  <c r="F12" i="11"/>
  <c r="C12" i="11"/>
  <c r="A12" i="11"/>
  <c r="AR11" i="11"/>
  <c r="AQ11" i="11"/>
  <c r="B11" i="11"/>
  <c r="A11" i="11" s="1"/>
  <c r="D11" i="11"/>
  <c r="C11" i="11"/>
  <c r="AR10" i="11"/>
  <c r="AQ10" i="11"/>
  <c r="B10" i="11"/>
  <c r="AO10" i="11" s="1"/>
  <c r="D10" i="11"/>
  <c r="C10" i="11"/>
  <c r="A10" i="11"/>
  <c r="AR9" i="11"/>
  <c r="AQ9" i="11"/>
  <c r="AO9" i="11"/>
  <c r="D9" i="11"/>
  <c r="AN9" i="11"/>
  <c r="C9" i="11"/>
  <c r="A7" i="11"/>
  <c r="AR8" i="11"/>
  <c r="AQ8" i="11"/>
  <c r="AO8" i="11"/>
  <c r="D8" i="11"/>
  <c r="C8" i="11"/>
  <c r="AR7" i="11"/>
  <c r="AQ7" i="11"/>
  <c r="AO7" i="11"/>
  <c r="D7" i="11"/>
  <c r="C7" i="11"/>
  <c r="AR6" i="11"/>
  <c r="AQ6" i="11"/>
  <c r="AO6" i="11"/>
  <c r="D6" i="11"/>
  <c r="C6" i="11"/>
  <c r="F2" i="11"/>
  <c r="H1" i="11" s="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A2" i="11"/>
  <c r="B55" i="10"/>
  <c r="A55" i="10" s="1"/>
  <c r="D55" i="10"/>
  <c r="G55" i="10"/>
  <c r="C55" i="10"/>
  <c r="B54" i="10"/>
  <c r="A54" i="10" s="1"/>
  <c r="AO54" i="10"/>
  <c r="D54" i="10"/>
  <c r="G54" i="10"/>
  <c r="F54" i="10"/>
  <c r="E54" i="10"/>
  <c r="C54" i="10"/>
  <c r="B53" i="10"/>
  <c r="E53" i="10" s="1"/>
  <c r="D53" i="10"/>
  <c r="AN53" i="10"/>
  <c r="C53" i="10"/>
  <c r="A53" i="10"/>
  <c r="B52" i="10"/>
  <c r="AO52" i="10"/>
  <c r="D52" i="10"/>
  <c r="G52" i="10"/>
  <c r="C52" i="10"/>
  <c r="B51" i="10"/>
  <c r="AN51" i="10" s="1"/>
  <c r="AO51" i="10"/>
  <c r="D51" i="10"/>
  <c r="C51" i="10"/>
  <c r="B50" i="10"/>
  <c r="E50" i="10" s="1"/>
  <c r="D50" i="10"/>
  <c r="C50" i="10"/>
  <c r="A50" i="10"/>
  <c r="B49" i="10"/>
  <c r="D49" i="10"/>
  <c r="F49" i="10"/>
  <c r="C49" i="10"/>
  <c r="B48" i="10"/>
  <c r="G48" i="10" s="1"/>
  <c r="D48" i="10"/>
  <c r="C48" i="10"/>
  <c r="A48" i="10"/>
  <c r="B47" i="10"/>
  <c r="AN47" i="10" s="1"/>
  <c r="D47" i="10"/>
  <c r="E47" i="10"/>
  <c r="C47" i="10"/>
  <c r="B46" i="10"/>
  <c r="A46" i="10" s="1"/>
  <c r="D46" i="10"/>
  <c r="AN46" i="10" s="1"/>
  <c r="G46" i="10"/>
  <c r="E46" i="10"/>
  <c r="C46" i="10"/>
  <c r="B45" i="10"/>
  <c r="D45" i="10"/>
  <c r="F45" i="10"/>
  <c r="C45" i="10"/>
  <c r="B44" i="10"/>
  <c r="D44" i="10"/>
  <c r="F44" i="10"/>
  <c r="C44" i="10"/>
  <c r="B43" i="10"/>
  <c r="AO43" i="10" s="1"/>
  <c r="D43" i="10"/>
  <c r="AN43" i="10"/>
  <c r="C43" i="10"/>
  <c r="A43" i="10"/>
  <c r="B42" i="10"/>
  <c r="D42" i="10"/>
  <c r="C42" i="10"/>
  <c r="B41" i="10"/>
  <c r="G41" i="10" s="1"/>
  <c r="AO41" i="10"/>
  <c r="D41" i="10"/>
  <c r="C41" i="10"/>
  <c r="B40" i="10"/>
  <c r="D40" i="10"/>
  <c r="C40" i="10"/>
  <c r="B39" i="10"/>
  <c r="D39" i="10"/>
  <c r="AN39" i="10"/>
  <c r="C39" i="10"/>
  <c r="B38" i="10"/>
  <c r="AO38" i="10"/>
  <c r="D38" i="10"/>
  <c r="AN38" i="10"/>
  <c r="G38" i="10"/>
  <c r="F38" i="10"/>
  <c r="E38" i="10"/>
  <c r="C38" i="10"/>
  <c r="A38" i="10"/>
  <c r="B37" i="10"/>
  <c r="AO37" i="10" s="1"/>
  <c r="D37" i="10"/>
  <c r="C37" i="10"/>
  <c r="B36" i="10"/>
  <c r="AO36" i="10"/>
  <c r="D36" i="10"/>
  <c r="G36" i="10"/>
  <c r="F36" i="10"/>
  <c r="C36" i="10"/>
  <c r="A36" i="10"/>
  <c r="B35" i="10"/>
  <c r="D35" i="10"/>
  <c r="C35" i="10"/>
  <c r="B34" i="10"/>
  <c r="D34" i="10"/>
  <c r="E34" i="10"/>
  <c r="C34" i="10"/>
  <c r="A34" i="10"/>
  <c r="B33" i="10"/>
  <c r="D33" i="10"/>
  <c r="G33" i="10"/>
  <c r="E33" i="10"/>
  <c r="C33" i="10"/>
  <c r="A33" i="10"/>
  <c r="B32" i="10"/>
  <c r="D32" i="10"/>
  <c r="F32" i="10"/>
  <c r="C32" i="10"/>
  <c r="B31" i="10"/>
  <c r="AO31" i="10" s="1"/>
  <c r="D31" i="10"/>
  <c r="C31" i="10"/>
  <c r="B30" i="10"/>
  <c r="AO30" i="10"/>
  <c r="D30" i="10"/>
  <c r="AN30" i="10"/>
  <c r="C30" i="10"/>
  <c r="B29" i="10"/>
  <c r="A29" i="10" s="1"/>
  <c r="D29" i="10"/>
  <c r="F29" i="10"/>
  <c r="C29" i="10"/>
  <c r="B28" i="10"/>
  <c r="AO28" i="10"/>
  <c r="D28" i="10"/>
  <c r="AN28" i="10"/>
  <c r="G28" i="10"/>
  <c r="F28" i="10"/>
  <c r="E28" i="10"/>
  <c r="C28" i="10"/>
  <c r="A28" i="10"/>
  <c r="B27" i="10"/>
  <c r="A27" i="10" s="1"/>
  <c r="D27" i="10"/>
  <c r="C27" i="10"/>
  <c r="B26" i="10"/>
  <c r="D26" i="10"/>
  <c r="C26" i="10"/>
  <c r="B25" i="10"/>
  <c r="AO25" i="10" s="1"/>
  <c r="D25" i="10"/>
  <c r="G25" i="10"/>
  <c r="E25" i="10"/>
  <c r="C25" i="10"/>
  <c r="A25" i="10"/>
  <c r="B24" i="10"/>
  <c r="AO24" i="10" s="1"/>
  <c r="D24" i="10"/>
  <c r="C24" i="10"/>
  <c r="AR23" i="10"/>
  <c r="AQ23" i="10"/>
  <c r="B23" i="10"/>
  <c r="A23" i="10" s="1"/>
  <c r="D23" i="10"/>
  <c r="C23" i="10"/>
  <c r="B22" i="10"/>
  <c r="D22" i="10"/>
  <c r="C22" i="10"/>
  <c r="AR21" i="10"/>
  <c r="AQ21" i="10"/>
  <c r="B21" i="10"/>
  <c r="D21" i="10"/>
  <c r="E21" i="10"/>
  <c r="C21" i="10"/>
  <c r="A21" i="10"/>
  <c r="AR20" i="10"/>
  <c r="AQ20" i="10"/>
  <c r="B20" i="10"/>
  <c r="AO20" i="10"/>
  <c r="D20" i="10"/>
  <c r="AN20" i="10"/>
  <c r="G20" i="10"/>
  <c r="F20" i="10"/>
  <c r="C20" i="10"/>
  <c r="AR19" i="10"/>
  <c r="AQ19" i="10"/>
  <c r="B19" i="10"/>
  <c r="E19" i="10" s="1"/>
  <c r="D19" i="10"/>
  <c r="C19" i="10"/>
  <c r="AR18" i="10"/>
  <c r="AQ18" i="10"/>
  <c r="B18" i="10"/>
  <c r="AO18" i="10" s="1"/>
  <c r="D18" i="10"/>
  <c r="AN18" i="10" s="1"/>
  <c r="F18" i="10"/>
  <c r="E18" i="10"/>
  <c r="C18" i="10"/>
  <c r="A18" i="10"/>
  <c r="AR17" i="10"/>
  <c r="AQ17" i="10"/>
  <c r="B17" i="10"/>
  <c r="D17" i="10"/>
  <c r="C17" i="10"/>
  <c r="AR16" i="10"/>
  <c r="AQ16" i="10"/>
  <c r="B16" i="10"/>
  <c r="D16" i="10"/>
  <c r="F16" i="10"/>
  <c r="C16" i="10"/>
  <c r="AR15" i="10"/>
  <c r="AQ15" i="10"/>
  <c r="B15" i="10"/>
  <c r="AO15" i="10" s="1"/>
  <c r="D15" i="10"/>
  <c r="F15" i="10"/>
  <c r="E15" i="10"/>
  <c r="C15" i="10"/>
  <c r="AR14" i="10"/>
  <c r="AQ14" i="10"/>
  <c r="B14" i="10"/>
  <c r="G14" i="10" s="1"/>
  <c r="D14" i="10"/>
  <c r="AN14" i="10"/>
  <c r="C14" i="10"/>
  <c r="A14" i="10"/>
  <c r="AR13" i="10"/>
  <c r="AQ13" i="10"/>
  <c r="B13" i="10"/>
  <c r="D13" i="10"/>
  <c r="C13" i="10"/>
  <c r="AR12" i="10"/>
  <c r="AQ12" i="10"/>
  <c r="B12" i="10"/>
  <c r="D12" i="10"/>
  <c r="F12" i="10"/>
  <c r="C12" i="10"/>
  <c r="AR11" i="10"/>
  <c r="AQ11" i="10"/>
  <c r="B11" i="10"/>
  <c r="E11" i="10" s="1"/>
  <c r="D11" i="10"/>
  <c r="C11" i="10"/>
  <c r="AR10" i="10"/>
  <c r="AQ10" i="10"/>
  <c r="B10" i="10"/>
  <c r="D10" i="10"/>
  <c r="C10" i="10"/>
  <c r="AR9" i="10"/>
  <c r="AQ9" i="10"/>
  <c r="AO9" i="10"/>
  <c r="D9" i="10"/>
  <c r="AN9" i="10" s="1"/>
  <c r="C9" i="10"/>
  <c r="A7" i="10"/>
  <c r="A8" i="10" s="1"/>
  <c r="AR8" i="10"/>
  <c r="AQ8" i="10"/>
  <c r="AO8" i="10"/>
  <c r="D8" i="10"/>
  <c r="AN8" i="10" s="1"/>
  <c r="C8" i="10"/>
  <c r="AR7" i="10"/>
  <c r="AQ7" i="10"/>
  <c r="AO7" i="10"/>
  <c r="D7" i="10"/>
  <c r="AN7" i="10" s="1"/>
  <c r="C7" i="10"/>
  <c r="AR6" i="10"/>
  <c r="AQ6" i="10"/>
  <c r="AO6" i="10"/>
  <c r="D6" i="10"/>
  <c r="AN6" i="10" s="1"/>
  <c r="C6" i="10"/>
  <c r="F2" i="10"/>
  <c r="G1" i="10" s="1"/>
  <c r="H1"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A2" i="10"/>
  <c r="B55" i="9"/>
  <c r="E55" i="9" s="1"/>
  <c r="AO55" i="9"/>
  <c r="D55" i="9"/>
  <c r="AN55" i="9" s="1"/>
  <c r="G55" i="9"/>
  <c r="C55" i="9"/>
  <c r="A55" i="9"/>
  <c r="B54" i="9"/>
  <c r="D54" i="9"/>
  <c r="F54" i="9"/>
  <c r="C54" i="9"/>
  <c r="A54" i="9"/>
  <c r="B53" i="9"/>
  <c r="D53" i="9"/>
  <c r="AN53" i="9"/>
  <c r="C53" i="9"/>
  <c r="A53" i="9"/>
  <c r="B52" i="9"/>
  <c r="D52" i="9"/>
  <c r="C52" i="9"/>
  <c r="B51" i="9"/>
  <c r="AO51" i="9" s="1"/>
  <c r="D51" i="9"/>
  <c r="C51" i="9"/>
  <c r="B50" i="9"/>
  <c r="AO50" i="9" s="1"/>
  <c r="D50" i="9"/>
  <c r="E50" i="9"/>
  <c r="C50" i="9"/>
  <c r="B49" i="9"/>
  <c r="AO49" i="9" s="1"/>
  <c r="D49" i="9"/>
  <c r="AN49" i="9" s="1"/>
  <c r="F49" i="9"/>
  <c r="E49" i="9"/>
  <c r="C49" i="9"/>
  <c r="A49" i="9"/>
  <c r="B48" i="9"/>
  <c r="AO48" i="9"/>
  <c r="D48" i="9"/>
  <c r="G48" i="9"/>
  <c r="E48" i="9"/>
  <c r="C48" i="9"/>
  <c r="A48" i="9"/>
  <c r="B47" i="9"/>
  <c r="E47" i="9" s="1"/>
  <c r="D47" i="9"/>
  <c r="AN47" i="9"/>
  <c r="G47" i="9"/>
  <c r="C47" i="9"/>
  <c r="A47" i="9"/>
  <c r="B46" i="9"/>
  <c r="D46" i="9"/>
  <c r="C46" i="9"/>
  <c r="B45" i="9"/>
  <c r="E45" i="9" s="1"/>
  <c r="D45" i="9"/>
  <c r="G45" i="9"/>
  <c r="F45" i="9"/>
  <c r="C45" i="9"/>
  <c r="A45" i="9"/>
  <c r="B44" i="9"/>
  <c r="A44" i="9" s="1"/>
  <c r="D44" i="9"/>
  <c r="F44" i="9"/>
  <c r="E44" i="9"/>
  <c r="C44" i="9"/>
  <c r="B43" i="9"/>
  <c r="AO43" i="9"/>
  <c r="D43" i="9"/>
  <c r="C43" i="9"/>
  <c r="A43" i="9"/>
  <c r="B42" i="9"/>
  <c r="D42" i="9"/>
  <c r="C42" i="9"/>
  <c r="B41" i="9"/>
  <c r="AO41" i="9" s="1"/>
  <c r="D41" i="9"/>
  <c r="C41" i="9"/>
  <c r="B40" i="9"/>
  <c r="A40" i="9" s="1"/>
  <c r="D40" i="9"/>
  <c r="E40" i="9"/>
  <c r="C40" i="9"/>
  <c r="B39" i="9"/>
  <c r="E39" i="9" s="1"/>
  <c r="AO39" i="9"/>
  <c r="D39" i="9"/>
  <c r="AN39" i="9" s="1"/>
  <c r="G39" i="9"/>
  <c r="C39" i="9"/>
  <c r="A39" i="9"/>
  <c r="B38" i="9"/>
  <c r="D38" i="9"/>
  <c r="G38" i="9"/>
  <c r="F38" i="9"/>
  <c r="C38" i="9"/>
  <c r="A38" i="9"/>
  <c r="B37" i="9"/>
  <c r="D37" i="9"/>
  <c r="C37" i="9"/>
  <c r="B36" i="9"/>
  <c r="D36" i="9"/>
  <c r="F36" i="9"/>
  <c r="C36" i="9"/>
  <c r="B35" i="9"/>
  <c r="AN35" i="9" s="1"/>
  <c r="D35" i="9"/>
  <c r="C35" i="9"/>
  <c r="B34" i="9"/>
  <c r="D34" i="9"/>
  <c r="C34" i="9"/>
  <c r="B33" i="9"/>
  <c r="AO33" i="9" s="1"/>
  <c r="D33" i="9"/>
  <c r="F33" i="9"/>
  <c r="C33" i="9"/>
  <c r="B32" i="9"/>
  <c r="E32" i="9" s="1"/>
  <c r="D32" i="9"/>
  <c r="F32" i="9"/>
  <c r="C32" i="9"/>
  <c r="B31" i="9"/>
  <c r="E31" i="9" s="1"/>
  <c r="D31" i="9"/>
  <c r="G31" i="9"/>
  <c r="C31" i="9"/>
  <c r="B30" i="9"/>
  <c r="D30" i="9"/>
  <c r="G30" i="9"/>
  <c r="C30" i="9"/>
  <c r="A30" i="9"/>
  <c r="B29" i="9"/>
  <c r="AO29" i="9" s="1"/>
  <c r="D29" i="9"/>
  <c r="AN29" i="9"/>
  <c r="G29" i="9"/>
  <c r="F29" i="9"/>
  <c r="E29" i="9"/>
  <c r="C29" i="9"/>
  <c r="A29" i="9"/>
  <c r="B28" i="9"/>
  <c r="A28" i="9" s="1"/>
  <c r="D28" i="9"/>
  <c r="F28" i="9"/>
  <c r="E28" i="9"/>
  <c r="C28" i="9"/>
  <c r="B27" i="9"/>
  <c r="AN27" i="9" s="1"/>
  <c r="AO27" i="9"/>
  <c r="D27" i="9"/>
  <c r="C27" i="9"/>
  <c r="B26" i="9"/>
  <c r="D26" i="9"/>
  <c r="C26" i="9"/>
  <c r="B25" i="9"/>
  <c r="AO25" i="9" s="1"/>
  <c r="D25" i="9"/>
  <c r="C25" i="9"/>
  <c r="A25" i="9"/>
  <c r="B24" i="9"/>
  <c r="E24" i="9" s="1"/>
  <c r="AO24" i="9"/>
  <c r="D24" i="9"/>
  <c r="G24" i="9"/>
  <c r="C24" i="9"/>
  <c r="A24" i="9"/>
  <c r="AR23" i="9"/>
  <c r="AQ23" i="9"/>
  <c r="B23" i="9"/>
  <c r="AN23" i="9" s="1"/>
  <c r="AO23" i="9"/>
  <c r="D23" i="9"/>
  <c r="E23" i="9"/>
  <c r="C23" i="9"/>
  <c r="B22" i="9"/>
  <c r="D22" i="9"/>
  <c r="C22" i="9"/>
  <c r="AR21" i="9"/>
  <c r="AQ21" i="9"/>
  <c r="B21" i="9"/>
  <c r="AO21" i="9" s="1"/>
  <c r="D21" i="9"/>
  <c r="E21" i="9"/>
  <c r="C21" i="9"/>
  <c r="AR20" i="9"/>
  <c r="AQ20" i="9"/>
  <c r="B20" i="9"/>
  <c r="A20" i="9" s="1"/>
  <c r="D20" i="9"/>
  <c r="F20" i="9"/>
  <c r="C20" i="9"/>
  <c r="AR19" i="9"/>
  <c r="AQ19" i="9"/>
  <c r="B19" i="9"/>
  <c r="D19" i="9"/>
  <c r="C19" i="9"/>
  <c r="A19" i="9"/>
  <c r="AR18" i="9"/>
  <c r="AQ18" i="9"/>
  <c r="B18" i="9"/>
  <c r="AO18" i="9"/>
  <c r="D18" i="9"/>
  <c r="G18" i="9"/>
  <c r="F18" i="9"/>
  <c r="E18" i="9"/>
  <c r="C18" i="9"/>
  <c r="A18" i="9"/>
  <c r="AR17" i="9"/>
  <c r="AQ17" i="9"/>
  <c r="B17" i="9"/>
  <c r="E17" i="9" s="1"/>
  <c r="D17" i="9"/>
  <c r="G17" i="9"/>
  <c r="C17" i="9"/>
  <c r="A17" i="9"/>
  <c r="AR16" i="9"/>
  <c r="AQ16" i="9"/>
  <c r="B16" i="9"/>
  <c r="A16" i="9" s="1"/>
  <c r="D16" i="9"/>
  <c r="F16" i="9"/>
  <c r="C16" i="9"/>
  <c r="AR15" i="9"/>
  <c r="AQ15" i="9"/>
  <c r="B15" i="9"/>
  <c r="G15" i="9" s="1"/>
  <c r="D15" i="9"/>
  <c r="AN15" i="9"/>
  <c r="F15" i="9"/>
  <c r="C15" i="9"/>
  <c r="A15" i="9"/>
  <c r="AR14" i="9"/>
  <c r="AQ14" i="9"/>
  <c r="B14" i="9"/>
  <c r="D14" i="9"/>
  <c r="F14" i="9"/>
  <c r="C14" i="9"/>
  <c r="AR13" i="9"/>
  <c r="AQ13" i="9"/>
  <c r="B13" i="9"/>
  <c r="D13" i="9"/>
  <c r="C13" i="9"/>
  <c r="AR12" i="9"/>
  <c r="AQ12" i="9"/>
  <c r="B12" i="9"/>
  <c r="A12" i="9" s="1"/>
  <c r="D12" i="9"/>
  <c r="F12" i="9"/>
  <c r="C12" i="9"/>
  <c r="AR11" i="9"/>
  <c r="AQ11" i="9"/>
  <c r="B11" i="9"/>
  <c r="A11" i="9" s="1"/>
  <c r="D11" i="9"/>
  <c r="C11" i="9"/>
  <c r="AR10" i="9"/>
  <c r="AQ10" i="9"/>
  <c r="B10" i="9"/>
  <c r="A10" i="9" s="1"/>
  <c r="D10" i="9"/>
  <c r="E10" i="9"/>
  <c r="C10" i="9"/>
  <c r="AR9" i="9"/>
  <c r="AQ9" i="9"/>
  <c r="AO9" i="9"/>
  <c r="D9" i="9"/>
  <c r="AN9" i="9"/>
  <c r="C9" i="9"/>
  <c r="A7" i="9"/>
  <c r="A8" i="9" s="1"/>
  <c r="AR8" i="9"/>
  <c r="AQ8" i="9"/>
  <c r="AO8" i="9"/>
  <c r="D8" i="9"/>
  <c r="C8" i="9"/>
  <c r="AR7" i="9"/>
  <c r="AQ7" i="9"/>
  <c r="AO7" i="9"/>
  <c r="D7" i="9"/>
  <c r="C7" i="9"/>
  <c r="AR6" i="9"/>
  <c r="AQ6" i="9"/>
  <c r="AO6" i="9"/>
  <c r="D6" i="9"/>
  <c r="AN6" i="9" s="1"/>
  <c r="C6" i="9"/>
  <c r="AI5" i="9"/>
  <c r="AH5" i="9"/>
  <c r="AG5" i="9"/>
  <c r="AF5" i="9"/>
  <c r="AE5" i="9"/>
  <c r="AD5" i="9"/>
  <c r="AC5" i="9"/>
  <c r="AB5" i="9"/>
  <c r="AA5" i="9"/>
  <c r="Z5" i="9"/>
  <c r="Y5" i="9"/>
  <c r="X5" i="9"/>
  <c r="W5" i="9"/>
  <c r="V5" i="9"/>
  <c r="U5" i="9"/>
  <c r="T5" i="9"/>
  <c r="S5" i="9"/>
  <c r="R5" i="9"/>
  <c r="Q5" i="9"/>
  <c r="P5" i="9"/>
  <c r="O5" i="9"/>
  <c r="N5" i="9"/>
  <c r="M5" i="9"/>
  <c r="L5" i="9"/>
  <c r="K5" i="9"/>
  <c r="J5" i="9"/>
  <c r="I5" i="9"/>
  <c r="H5" i="9"/>
  <c r="A2" i="9"/>
  <c r="B55" i="8"/>
  <c r="AN55" i="8" s="1"/>
  <c r="AO55" i="8"/>
  <c r="D55" i="8"/>
  <c r="E55" i="8"/>
  <c r="C55" i="8"/>
  <c r="B54" i="8"/>
  <c r="AO54" i="8" s="1"/>
  <c r="D54" i="8"/>
  <c r="F54" i="8"/>
  <c r="E54" i="8"/>
  <c r="C54" i="8"/>
  <c r="B53" i="8"/>
  <c r="G53" i="8" s="1"/>
  <c r="AO53" i="8"/>
  <c r="D53" i="8"/>
  <c r="E53" i="8"/>
  <c r="C53" i="8"/>
  <c r="B52" i="8"/>
  <c r="E52" i="8" s="1"/>
  <c r="AO52" i="8"/>
  <c r="D52" i="8"/>
  <c r="C52" i="8"/>
  <c r="A52" i="8"/>
  <c r="B51" i="8"/>
  <c r="D51" i="8"/>
  <c r="C51" i="8"/>
  <c r="B50" i="8"/>
  <c r="A50" i="8" s="1"/>
  <c r="D50" i="8"/>
  <c r="C50" i="8"/>
  <c r="B49" i="8"/>
  <c r="AN49" i="8" s="1"/>
  <c r="D49" i="8"/>
  <c r="F49" i="8"/>
  <c r="E49" i="8"/>
  <c r="C49" i="8"/>
  <c r="B48" i="8"/>
  <c r="AO48" i="8" s="1"/>
  <c r="D48" i="8"/>
  <c r="G48" i="8"/>
  <c r="E48" i="8"/>
  <c r="C48" i="8"/>
  <c r="A48" i="8"/>
  <c r="B47" i="8"/>
  <c r="AO47" i="8" s="1"/>
  <c r="D47" i="8"/>
  <c r="AN47" i="8"/>
  <c r="G47" i="8"/>
  <c r="C47" i="8"/>
  <c r="A47" i="8"/>
  <c r="B46" i="8"/>
  <c r="AO46" i="8" s="1"/>
  <c r="D46" i="8"/>
  <c r="G46" i="8"/>
  <c r="C46" i="8"/>
  <c r="A46" i="8"/>
  <c r="B45" i="8"/>
  <c r="AO45" i="8" s="1"/>
  <c r="D45" i="8"/>
  <c r="G45" i="8"/>
  <c r="F45" i="8"/>
  <c r="C45" i="8"/>
  <c r="A45" i="8"/>
  <c r="B44" i="8"/>
  <c r="E44" i="8" s="1"/>
  <c r="D44" i="8"/>
  <c r="F44" i="8"/>
  <c r="C44" i="8"/>
  <c r="B43" i="8"/>
  <c r="A43" i="8" s="1"/>
  <c r="AO43" i="8"/>
  <c r="D43" i="8"/>
  <c r="C43" i="8"/>
  <c r="B42" i="8"/>
  <c r="A42" i="8" s="1"/>
  <c r="D42" i="8"/>
  <c r="C42" i="8"/>
  <c r="B41" i="8"/>
  <c r="D41" i="8"/>
  <c r="C41" i="8"/>
  <c r="B40" i="8"/>
  <c r="AO40" i="8" s="1"/>
  <c r="D40" i="8"/>
  <c r="C40" i="8"/>
  <c r="A40" i="8"/>
  <c r="B39" i="8"/>
  <c r="G39" i="8" s="1"/>
  <c r="D39" i="8"/>
  <c r="AN39" i="8"/>
  <c r="C39" i="8"/>
  <c r="A39" i="8"/>
  <c r="B38" i="8"/>
  <c r="AO38" i="8" s="1"/>
  <c r="D38" i="8"/>
  <c r="G38" i="8"/>
  <c r="F38" i="8"/>
  <c r="C38" i="8"/>
  <c r="A38" i="8"/>
  <c r="B37" i="8"/>
  <c r="G37" i="8" s="1"/>
  <c r="D37" i="8"/>
  <c r="AN37" i="8"/>
  <c r="C37" i="8"/>
  <c r="A37" i="8"/>
  <c r="B36" i="8"/>
  <c r="E36" i="8" s="1"/>
  <c r="D36" i="8"/>
  <c r="F36" i="8"/>
  <c r="C36" i="8"/>
  <c r="B35" i="8"/>
  <c r="AO35" i="8" s="1"/>
  <c r="D35" i="8"/>
  <c r="C35" i="8"/>
  <c r="A35" i="8"/>
  <c r="B34" i="8"/>
  <c r="A34" i="8" s="1"/>
  <c r="D34" i="8"/>
  <c r="C34" i="8"/>
  <c r="B33" i="8"/>
  <c r="AO33" i="8"/>
  <c r="D33" i="8"/>
  <c r="F33" i="8"/>
  <c r="E33" i="8"/>
  <c r="C33" i="8"/>
  <c r="A33" i="8"/>
  <c r="B32" i="8"/>
  <c r="AO32" i="8" s="1"/>
  <c r="D32" i="8"/>
  <c r="F32" i="8"/>
  <c r="E32" i="8"/>
  <c r="C32" i="8"/>
  <c r="A32" i="8"/>
  <c r="B31" i="8"/>
  <c r="D31" i="8"/>
  <c r="C31" i="8"/>
  <c r="B30" i="8"/>
  <c r="D30" i="8"/>
  <c r="C30" i="8"/>
  <c r="B29" i="8"/>
  <c r="D29" i="8"/>
  <c r="F29" i="8"/>
  <c r="C29" i="8"/>
  <c r="B28" i="8"/>
  <c r="D28" i="8"/>
  <c r="F28" i="8"/>
  <c r="C28" i="8"/>
  <c r="B27" i="8"/>
  <c r="A27" i="8" s="1"/>
  <c r="AO27" i="8"/>
  <c r="D27" i="8"/>
  <c r="C27" i="8"/>
  <c r="B26" i="8"/>
  <c r="D26" i="8"/>
  <c r="C26" i="8"/>
  <c r="B25" i="8"/>
  <c r="AO25" i="8"/>
  <c r="D25" i="8"/>
  <c r="C25" i="8"/>
  <c r="A25" i="8"/>
  <c r="B24" i="8"/>
  <c r="AO24" i="8" s="1"/>
  <c r="D24" i="8"/>
  <c r="E24" i="8"/>
  <c r="C24" i="8"/>
  <c r="AR23" i="8"/>
  <c r="AQ23" i="8"/>
  <c r="B23" i="8"/>
  <c r="E23" i="8" s="1"/>
  <c r="D23" i="8"/>
  <c r="G23" i="8"/>
  <c r="C23" i="8"/>
  <c r="B22" i="8"/>
  <c r="E22" i="8" s="1"/>
  <c r="D22" i="8"/>
  <c r="C22" i="8"/>
  <c r="AR21" i="8"/>
  <c r="AQ21" i="8"/>
  <c r="B21" i="8"/>
  <c r="AN21" i="8" s="1"/>
  <c r="D21" i="8"/>
  <c r="C21" i="8"/>
  <c r="AR20" i="8"/>
  <c r="AQ20" i="8"/>
  <c r="B20" i="8"/>
  <c r="AO20" i="8" s="1"/>
  <c r="D20" i="8"/>
  <c r="F20" i="8"/>
  <c r="C20" i="8"/>
  <c r="AR19" i="8"/>
  <c r="AQ19" i="8"/>
  <c r="B19" i="8"/>
  <c r="D19" i="8"/>
  <c r="C19" i="8"/>
  <c r="AR18" i="8"/>
  <c r="AQ18" i="8"/>
  <c r="B18" i="8"/>
  <c r="AO18" i="8" s="1"/>
  <c r="D18" i="8"/>
  <c r="G18" i="8"/>
  <c r="F18" i="8"/>
  <c r="E18" i="8"/>
  <c r="C18" i="8"/>
  <c r="A18" i="8"/>
  <c r="AR17" i="8"/>
  <c r="AQ17" i="8"/>
  <c r="B17" i="8"/>
  <c r="E17" i="8" s="1"/>
  <c r="D17" i="8"/>
  <c r="C17" i="8"/>
  <c r="AR16" i="8"/>
  <c r="AQ16" i="8"/>
  <c r="B16" i="8"/>
  <c r="A16" i="8" s="1"/>
  <c r="D16" i="8"/>
  <c r="F16" i="8"/>
  <c r="C16" i="8"/>
  <c r="AR15" i="8"/>
  <c r="AQ15" i="8"/>
  <c r="B15" i="8"/>
  <c r="G15" i="8" s="1"/>
  <c r="D15" i="8"/>
  <c r="AN15" i="8"/>
  <c r="F15" i="8"/>
  <c r="C15" i="8"/>
  <c r="A15" i="8"/>
  <c r="AR14" i="8"/>
  <c r="AQ14" i="8"/>
  <c r="B14" i="8"/>
  <c r="D14" i="8"/>
  <c r="F14" i="8"/>
  <c r="C14" i="8"/>
  <c r="AR13" i="8"/>
  <c r="AQ13" i="8"/>
  <c r="B13" i="8"/>
  <c r="D13" i="8"/>
  <c r="C13" i="8"/>
  <c r="AR12" i="8"/>
  <c r="AQ12" i="8"/>
  <c r="B12" i="8"/>
  <c r="D12" i="8"/>
  <c r="F12" i="8"/>
  <c r="C12" i="8"/>
  <c r="AR11" i="8"/>
  <c r="AQ11" i="8"/>
  <c r="B11" i="8"/>
  <c r="D11" i="8"/>
  <c r="C11" i="8"/>
  <c r="AR10" i="8"/>
  <c r="AQ10" i="8"/>
  <c r="B10" i="8"/>
  <c r="E10" i="8" s="1"/>
  <c r="D10" i="8"/>
  <c r="C10" i="8"/>
  <c r="AR9" i="8"/>
  <c r="AQ9" i="8"/>
  <c r="AO9" i="8"/>
  <c r="D9" i="8"/>
  <c r="AN9" i="8"/>
  <c r="C9" i="8"/>
  <c r="A7" i="8"/>
  <c r="A8" i="8" s="1"/>
  <c r="AR8" i="8"/>
  <c r="AQ8" i="8"/>
  <c r="AO8" i="8"/>
  <c r="D8" i="8"/>
  <c r="AN8" i="8"/>
  <c r="C8" i="8"/>
  <c r="AR7" i="8"/>
  <c r="AQ7" i="8"/>
  <c r="AO7" i="8"/>
  <c r="D7" i="8"/>
  <c r="AN7" i="8" s="1"/>
  <c r="C7" i="8"/>
  <c r="AR6" i="8"/>
  <c r="AQ6" i="8"/>
  <c r="AO6" i="8"/>
  <c r="D6" i="8"/>
  <c r="AN6" i="8"/>
  <c r="C6" i="8"/>
  <c r="F2" i="8"/>
  <c r="G1" i="8" s="1"/>
  <c r="AI5" i="8"/>
  <c r="AH5" i="8"/>
  <c r="AG5" i="8"/>
  <c r="AF5" i="8"/>
  <c r="AE5" i="8"/>
  <c r="AD5" i="8"/>
  <c r="AC5" i="8"/>
  <c r="AB5" i="8"/>
  <c r="AA5" i="8"/>
  <c r="Z5" i="8"/>
  <c r="Y5" i="8"/>
  <c r="X5" i="8"/>
  <c r="W5" i="8"/>
  <c r="V5" i="8"/>
  <c r="U5" i="8"/>
  <c r="T5" i="8"/>
  <c r="S5" i="8"/>
  <c r="R5" i="8"/>
  <c r="Q5" i="8"/>
  <c r="P5" i="8"/>
  <c r="O5" i="8"/>
  <c r="N5" i="8"/>
  <c r="M5" i="8"/>
  <c r="L5" i="8"/>
  <c r="K5" i="8"/>
  <c r="J5" i="8"/>
  <c r="I5" i="8"/>
  <c r="H5" i="8"/>
  <c r="A2" i="8"/>
  <c r="B55" i="7"/>
  <c r="D55" i="7"/>
  <c r="C55" i="7"/>
  <c r="B54" i="7"/>
  <c r="E54" i="7" s="1"/>
  <c r="AO54" i="7"/>
  <c r="D54" i="7"/>
  <c r="AN54" i="7" s="1"/>
  <c r="G54" i="7"/>
  <c r="F54" i="7"/>
  <c r="C54" i="7"/>
  <c r="A54" i="7"/>
  <c r="B53" i="7"/>
  <c r="AO53" i="7" s="1"/>
  <c r="D53" i="7"/>
  <c r="C53" i="7"/>
  <c r="B52" i="7"/>
  <c r="AO52" i="7"/>
  <c r="D52" i="7"/>
  <c r="C52" i="7"/>
  <c r="A52" i="7"/>
  <c r="B51" i="7"/>
  <c r="E51" i="7" s="1"/>
  <c r="D51" i="7"/>
  <c r="C51" i="7"/>
  <c r="A51" i="7"/>
  <c r="B50" i="7"/>
  <c r="AN50" i="7" s="1"/>
  <c r="D50" i="7"/>
  <c r="E50" i="7"/>
  <c r="C50" i="7"/>
  <c r="B49" i="7"/>
  <c r="AO49" i="7" s="1"/>
  <c r="D49" i="7"/>
  <c r="G49" i="7"/>
  <c r="F49" i="7"/>
  <c r="E49" i="7"/>
  <c r="C49" i="7"/>
  <c r="A49" i="7"/>
  <c r="B48" i="7"/>
  <c r="AO48" i="7"/>
  <c r="D48" i="7"/>
  <c r="AN48" i="7"/>
  <c r="G48" i="7"/>
  <c r="E48" i="7"/>
  <c r="C48" i="7"/>
  <c r="A48" i="7"/>
  <c r="B47" i="7"/>
  <c r="AO47" i="7" s="1"/>
  <c r="D47" i="7"/>
  <c r="AN47" i="7"/>
  <c r="G47" i="7"/>
  <c r="E47" i="7"/>
  <c r="C47" i="7"/>
  <c r="A47" i="7"/>
  <c r="B46" i="7"/>
  <c r="AO46" i="7" s="1"/>
  <c r="D46" i="7"/>
  <c r="AN46" i="7"/>
  <c r="G46" i="7"/>
  <c r="E46" i="7"/>
  <c r="C46" i="7"/>
  <c r="A46" i="7"/>
  <c r="B45" i="7"/>
  <c r="AO45" i="7" s="1"/>
  <c r="D45" i="7"/>
  <c r="F45" i="7"/>
  <c r="C45" i="7"/>
  <c r="A45" i="7"/>
  <c r="B44" i="7"/>
  <c r="AO44" i="7"/>
  <c r="D44" i="7"/>
  <c r="F44" i="7"/>
  <c r="C44" i="7"/>
  <c r="A44" i="7"/>
  <c r="B43" i="7"/>
  <c r="E43" i="7" s="1"/>
  <c r="D43" i="7"/>
  <c r="C43" i="7"/>
  <c r="B42" i="7"/>
  <c r="AN42" i="7" s="1"/>
  <c r="D42" i="7"/>
  <c r="E42" i="7"/>
  <c r="C42" i="7"/>
  <c r="B41" i="7"/>
  <c r="AO41" i="7" s="1"/>
  <c r="D41" i="7"/>
  <c r="C41" i="7"/>
  <c r="A41" i="7"/>
  <c r="B40" i="7"/>
  <c r="G40" i="7" s="1"/>
  <c r="AO40" i="7"/>
  <c r="D40" i="7"/>
  <c r="AN40" i="7" s="1"/>
  <c r="C40" i="7"/>
  <c r="A40" i="7"/>
  <c r="B39" i="7"/>
  <c r="AO39" i="7" s="1"/>
  <c r="D39" i="7"/>
  <c r="AN39" i="7"/>
  <c r="G39" i="7"/>
  <c r="C39" i="7"/>
  <c r="A39" i="7"/>
  <c r="B38" i="7"/>
  <c r="AN38" i="7" s="1"/>
  <c r="D38" i="7"/>
  <c r="F38" i="7"/>
  <c r="C38" i="7"/>
  <c r="B37" i="7"/>
  <c r="AO37" i="7" s="1"/>
  <c r="D37" i="7"/>
  <c r="C37" i="7"/>
  <c r="A37" i="7"/>
  <c r="B36" i="7"/>
  <c r="AO36" i="7" s="1"/>
  <c r="D36" i="7"/>
  <c r="F36" i="7"/>
  <c r="C36" i="7"/>
  <c r="A36" i="7"/>
  <c r="B35" i="7"/>
  <c r="D35" i="7"/>
  <c r="C35" i="7"/>
  <c r="B34" i="7"/>
  <c r="D34" i="7"/>
  <c r="C34" i="7"/>
  <c r="B33" i="7"/>
  <c r="AO33" i="7" s="1"/>
  <c r="D33" i="7"/>
  <c r="F33" i="7"/>
  <c r="E33" i="7"/>
  <c r="C33" i="7"/>
  <c r="A33" i="7"/>
  <c r="B32" i="7"/>
  <c r="D32" i="7"/>
  <c r="G32" i="7"/>
  <c r="F32" i="7"/>
  <c r="C32" i="7"/>
  <c r="A32" i="7"/>
  <c r="B31" i="7"/>
  <c r="AO31" i="7" s="1"/>
  <c r="D31" i="7"/>
  <c r="E31" i="7"/>
  <c r="C31" i="7"/>
  <c r="B30" i="7"/>
  <c r="G30" i="7" s="1"/>
  <c r="AO30" i="7"/>
  <c r="D30" i="7"/>
  <c r="E30" i="7"/>
  <c r="C30" i="7"/>
  <c r="B29" i="7"/>
  <c r="D29" i="7"/>
  <c r="F29" i="7"/>
  <c r="C29" i="7"/>
  <c r="B28" i="7"/>
  <c r="D28" i="7"/>
  <c r="F28" i="7"/>
  <c r="C28" i="7"/>
  <c r="B27" i="7"/>
  <c r="E27" i="7" s="1"/>
  <c r="D27" i="7"/>
  <c r="C27" i="7"/>
  <c r="B26" i="7"/>
  <c r="A26" i="7" s="1"/>
  <c r="D26" i="7"/>
  <c r="C26" i="7"/>
  <c r="B25" i="7"/>
  <c r="AO25" i="7" s="1"/>
  <c r="D25" i="7"/>
  <c r="E25" i="7"/>
  <c r="C25" i="7"/>
  <c r="A25" i="7"/>
  <c r="B24" i="7"/>
  <c r="G24" i="7" s="1"/>
  <c r="D24" i="7"/>
  <c r="C24" i="7"/>
  <c r="AR23" i="7"/>
  <c r="AQ23" i="7"/>
  <c r="B23" i="7"/>
  <c r="AO23" i="7" s="1"/>
  <c r="D23" i="7"/>
  <c r="C23" i="7"/>
  <c r="B22" i="7"/>
  <c r="D22" i="7"/>
  <c r="C22" i="7"/>
  <c r="AR21" i="7"/>
  <c r="AQ21" i="7"/>
  <c r="B21" i="7"/>
  <c r="AO21" i="7" s="1"/>
  <c r="D21" i="7"/>
  <c r="G21" i="7"/>
  <c r="E21" i="7"/>
  <c r="C21" i="7"/>
  <c r="A21" i="7"/>
  <c r="AR20" i="7"/>
  <c r="AQ20" i="7"/>
  <c r="B20" i="7"/>
  <c r="AO20" i="7"/>
  <c r="D20" i="7"/>
  <c r="AN20" i="7" s="1"/>
  <c r="G20" i="7"/>
  <c r="F20" i="7"/>
  <c r="E20" i="7"/>
  <c r="C20" i="7"/>
  <c r="A20" i="7"/>
  <c r="AR19" i="7"/>
  <c r="AQ19" i="7"/>
  <c r="B19" i="7"/>
  <c r="E19" i="7" s="1"/>
  <c r="D19" i="7"/>
  <c r="C19" i="7"/>
  <c r="AR18" i="7"/>
  <c r="AQ18" i="7"/>
  <c r="B18" i="7"/>
  <c r="AO18" i="7" s="1"/>
  <c r="D18" i="7"/>
  <c r="AN18" i="7" s="1"/>
  <c r="G18" i="7"/>
  <c r="F18" i="7"/>
  <c r="E18" i="7"/>
  <c r="C18" i="7"/>
  <c r="A18" i="7"/>
  <c r="AR17" i="7"/>
  <c r="AQ17" i="7"/>
  <c r="B17" i="7"/>
  <c r="D17" i="7"/>
  <c r="C17" i="7"/>
  <c r="AR16" i="7"/>
  <c r="AQ16" i="7"/>
  <c r="B16" i="7"/>
  <c r="E16" i="7" s="1"/>
  <c r="D16" i="7"/>
  <c r="F16" i="7"/>
  <c r="C16" i="7"/>
  <c r="AR15" i="7"/>
  <c r="AQ15" i="7"/>
  <c r="B15" i="7"/>
  <c r="D15" i="7"/>
  <c r="G15" i="7"/>
  <c r="F15" i="7"/>
  <c r="C15" i="7"/>
  <c r="AR14" i="7"/>
  <c r="AQ14" i="7"/>
  <c r="B14" i="7"/>
  <c r="D14" i="7"/>
  <c r="F14" i="7"/>
  <c r="C14" i="7"/>
  <c r="AR13" i="7"/>
  <c r="AQ13" i="7"/>
  <c r="B13" i="7"/>
  <c r="AO13" i="7" s="1"/>
  <c r="D13" i="7"/>
  <c r="G13" i="7"/>
  <c r="E13" i="7"/>
  <c r="C13" i="7"/>
  <c r="A13" i="7"/>
  <c r="AR12" i="7"/>
  <c r="AQ12" i="7"/>
  <c r="B12" i="7"/>
  <c r="AO12" i="7"/>
  <c r="D12" i="7"/>
  <c r="F12" i="7"/>
  <c r="C12" i="7"/>
  <c r="AR11" i="7"/>
  <c r="AQ11" i="7"/>
  <c r="B11" i="7"/>
  <c r="E11" i="7" s="1"/>
  <c r="D11" i="7"/>
  <c r="C11" i="7"/>
  <c r="AR10" i="7"/>
  <c r="AQ10" i="7"/>
  <c r="B10" i="7"/>
  <c r="E10" i="7" s="1"/>
  <c r="D10" i="7"/>
  <c r="C10" i="7"/>
  <c r="AR9" i="7"/>
  <c r="AQ9" i="7"/>
  <c r="AO9" i="7"/>
  <c r="D9" i="7"/>
  <c r="C9" i="7"/>
  <c r="A7" i="7"/>
  <c r="A8" i="7" s="1"/>
  <c r="A9" i="7" s="1"/>
  <c r="AR8" i="7"/>
  <c r="AQ8" i="7"/>
  <c r="AO8" i="7"/>
  <c r="D8" i="7"/>
  <c r="AN8" i="7" s="1"/>
  <c r="C8" i="7"/>
  <c r="AR7" i="7"/>
  <c r="AQ7" i="7"/>
  <c r="AO7" i="7"/>
  <c r="D7" i="7"/>
  <c r="AN7" i="7" s="1"/>
  <c r="C7" i="7"/>
  <c r="AR6" i="7"/>
  <c r="AQ6" i="7"/>
  <c r="AO6" i="7"/>
  <c r="D6" i="7"/>
  <c r="AN6" i="7" s="1"/>
  <c r="C6" i="7"/>
  <c r="F2" i="7"/>
  <c r="G1" i="7" s="1"/>
  <c r="AI5" i="7"/>
  <c r="AH5" i="7"/>
  <c r="AG5" i="7"/>
  <c r="AF5" i="7"/>
  <c r="AE5" i="7"/>
  <c r="AD5" i="7"/>
  <c r="AC5" i="7"/>
  <c r="AB5" i="7"/>
  <c r="AA5" i="7"/>
  <c r="Z5" i="7"/>
  <c r="Y5" i="7"/>
  <c r="X5" i="7"/>
  <c r="W5" i="7"/>
  <c r="V5" i="7"/>
  <c r="U5" i="7"/>
  <c r="T5" i="7"/>
  <c r="S5" i="7"/>
  <c r="R5" i="7"/>
  <c r="Q5" i="7"/>
  <c r="P5" i="7"/>
  <c r="O5" i="7"/>
  <c r="N5" i="7"/>
  <c r="M5" i="7"/>
  <c r="L5" i="7"/>
  <c r="K5" i="7"/>
  <c r="J5" i="7"/>
  <c r="I5" i="7"/>
  <c r="H5" i="7"/>
  <c r="A2" i="7"/>
  <c r="B55" i="6"/>
  <c r="AN55" i="6" s="1"/>
  <c r="D55" i="6"/>
  <c r="G55" i="6"/>
  <c r="E55" i="6"/>
  <c r="C55" i="6"/>
  <c r="B54" i="6"/>
  <c r="D54" i="6"/>
  <c r="F54" i="6"/>
  <c r="C54" i="6"/>
  <c r="A54" i="6"/>
  <c r="B53" i="6"/>
  <c r="E53" i="6" s="1"/>
  <c r="AO53" i="6"/>
  <c r="D53" i="6"/>
  <c r="AN53" i="6"/>
  <c r="C53" i="6"/>
  <c r="A53" i="6"/>
  <c r="B52" i="6"/>
  <c r="A52" i="6" s="1"/>
  <c r="D52" i="6"/>
  <c r="C52" i="6"/>
  <c r="B51" i="6"/>
  <c r="AO51" i="6"/>
  <c r="D51" i="6"/>
  <c r="AN51" i="6" s="1"/>
  <c r="G51" i="6"/>
  <c r="E51" i="6"/>
  <c r="C51" i="6"/>
  <c r="A51" i="6"/>
  <c r="B50" i="6"/>
  <c r="A50" i="6" s="1"/>
  <c r="D50" i="6"/>
  <c r="E50" i="6"/>
  <c r="C50" i="6"/>
  <c r="B49" i="6"/>
  <c r="D49" i="6"/>
  <c r="F49" i="6"/>
  <c r="C49" i="6"/>
  <c r="B48" i="6"/>
  <c r="AO48" i="6" s="1"/>
  <c r="D48" i="6"/>
  <c r="G48" i="6"/>
  <c r="E48" i="6"/>
  <c r="C48" i="6"/>
  <c r="A48" i="6"/>
  <c r="B47" i="6"/>
  <c r="AN47" i="6" s="1"/>
  <c r="D47" i="6"/>
  <c r="C47" i="6"/>
  <c r="B46" i="6"/>
  <c r="D46" i="6"/>
  <c r="E46" i="6"/>
  <c r="C46" i="6"/>
  <c r="A46" i="6"/>
  <c r="B45" i="6"/>
  <c r="AO45" i="6"/>
  <c r="D45" i="6"/>
  <c r="F45" i="6"/>
  <c r="C45" i="6"/>
  <c r="A45" i="6"/>
  <c r="B44" i="6"/>
  <c r="A44" i="6" s="1"/>
  <c r="D44" i="6"/>
  <c r="F44" i="6"/>
  <c r="C44" i="6"/>
  <c r="B43" i="6"/>
  <c r="A43" i="6" s="1"/>
  <c r="D43" i="6"/>
  <c r="G43" i="6"/>
  <c r="E43" i="6"/>
  <c r="C43" i="6"/>
  <c r="B42" i="6"/>
  <c r="E42" i="6" s="1"/>
  <c r="D42" i="6"/>
  <c r="C42" i="6"/>
  <c r="B41" i="6"/>
  <c r="D41" i="6"/>
  <c r="C41" i="6"/>
  <c r="B40" i="6"/>
  <c r="AO40" i="6" s="1"/>
  <c r="D40" i="6"/>
  <c r="G40" i="6"/>
  <c r="E40" i="6"/>
  <c r="C40" i="6"/>
  <c r="A40" i="6"/>
  <c r="B39" i="6"/>
  <c r="AN39" i="6" s="1"/>
  <c r="D39" i="6"/>
  <c r="C39" i="6"/>
  <c r="B38" i="6"/>
  <c r="D38" i="6"/>
  <c r="F38" i="6"/>
  <c r="E38" i="6"/>
  <c r="C38" i="6"/>
  <c r="A38" i="6"/>
  <c r="B37" i="6"/>
  <c r="AO37" i="6"/>
  <c r="D37" i="6"/>
  <c r="C37" i="6"/>
  <c r="A37" i="6"/>
  <c r="B36" i="6"/>
  <c r="D36" i="6"/>
  <c r="F36" i="6"/>
  <c r="C36" i="6"/>
  <c r="B35" i="6"/>
  <c r="AO35" i="6"/>
  <c r="D35" i="6"/>
  <c r="AN35" i="6" s="1"/>
  <c r="G35" i="6"/>
  <c r="E35" i="6"/>
  <c r="C35" i="6"/>
  <c r="A35" i="6"/>
  <c r="B34" i="6"/>
  <c r="E34" i="6" s="1"/>
  <c r="D34" i="6"/>
  <c r="C34" i="6"/>
  <c r="A34" i="6"/>
  <c r="B33" i="6"/>
  <c r="D33" i="6"/>
  <c r="F33" i="6"/>
  <c r="C33" i="6"/>
  <c r="B32" i="6"/>
  <c r="AO32" i="6" s="1"/>
  <c r="D32" i="6"/>
  <c r="G32" i="6"/>
  <c r="F32" i="6"/>
  <c r="E32" i="6"/>
  <c r="C32" i="6"/>
  <c r="A32" i="6"/>
  <c r="B31" i="6"/>
  <c r="AO31" i="6" s="1"/>
  <c r="D31" i="6"/>
  <c r="AN31" i="6" s="1"/>
  <c r="E31" i="6"/>
  <c r="C31" i="6"/>
  <c r="A31" i="6"/>
  <c r="B30" i="6"/>
  <c r="D30" i="6"/>
  <c r="E30" i="6"/>
  <c r="C30" i="6"/>
  <c r="B29" i="6"/>
  <c r="E29" i="6" s="1"/>
  <c r="AO29" i="6"/>
  <c r="D29" i="6"/>
  <c r="F29" i="6"/>
  <c r="C29" i="6"/>
  <c r="A29" i="6"/>
  <c r="B28" i="6"/>
  <c r="A28" i="6" s="1"/>
  <c r="D28" i="6"/>
  <c r="F28" i="6"/>
  <c r="C28" i="6"/>
  <c r="B27" i="6"/>
  <c r="AO27" i="6" s="1"/>
  <c r="D27" i="6"/>
  <c r="AN27" i="6" s="1"/>
  <c r="G27" i="6"/>
  <c r="E27" i="6"/>
  <c r="C27" i="6"/>
  <c r="A27" i="6"/>
  <c r="B26" i="6"/>
  <c r="E26" i="6" s="1"/>
  <c r="D26" i="6"/>
  <c r="C26" i="6"/>
  <c r="B25" i="6"/>
  <c r="AO25" i="6" s="1"/>
  <c r="D25" i="6"/>
  <c r="C25" i="6"/>
  <c r="B24" i="6"/>
  <c r="AO24" i="6" s="1"/>
  <c r="D24" i="6"/>
  <c r="G24" i="6"/>
  <c r="E24" i="6"/>
  <c r="C24" i="6"/>
  <c r="A24" i="6"/>
  <c r="AR23" i="6"/>
  <c r="AQ23" i="6"/>
  <c r="B23" i="6"/>
  <c r="AO23" i="6" s="1"/>
  <c r="D23" i="6"/>
  <c r="AN23" i="6"/>
  <c r="G23" i="6"/>
  <c r="E23" i="6"/>
  <c r="C23" i="6"/>
  <c r="A23" i="6"/>
  <c r="B22" i="6"/>
  <c r="D22" i="6"/>
  <c r="C22" i="6"/>
  <c r="AR21" i="6"/>
  <c r="AQ21" i="6"/>
  <c r="B21" i="6"/>
  <c r="AO21" i="6" s="1"/>
  <c r="D21" i="6"/>
  <c r="C21" i="6"/>
  <c r="AR20" i="6"/>
  <c r="AQ20" i="6"/>
  <c r="B20" i="6"/>
  <c r="E20" i="6" s="1"/>
  <c r="D20" i="6"/>
  <c r="G20" i="6"/>
  <c r="F20" i="6"/>
  <c r="C20" i="6"/>
  <c r="A20" i="6"/>
  <c r="AR19" i="6"/>
  <c r="AQ19" i="6"/>
  <c r="B19" i="6"/>
  <c r="G19" i="6" s="1"/>
  <c r="AO19" i="6"/>
  <c r="D19" i="6"/>
  <c r="E19" i="6"/>
  <c r="C19" i="6"/>
  <c r="A19" i="6"/>
  <c r="AR18" i="6"/>
  <c r="AQ18" i="6"/>
  <c r="B18" i="6"/>
  <c r="AO18" i="6" s="1"/>
  <c r="D18" i="6"/>
  <c r="F18" i="6"/>
  <c r="E18" i="6"/>
  <c r="C18" i="6"/>
  <c r="AR17" i="6"/>
  <c r="AQ17" i="6"/>
  <c r="B17" i="6"/>
  <c r="AO17" i="6" s="1"/>
  <c r="D17" i="6"/>
  <c r="AN17" i="6"/>
  <c r="G17" i="6"/>
  <c r="E17" i="6"/>
  <c r="C17" i="6"/>
  <c r="A17" i="6"/>
  <c r="AR16" i="6"/>
  <c r="AQ16" i="6"/>
  <c r="B16" i="6"/>
  <c r="D16" i="6"/>
  <c r="F16" i="6"/>
  <c r="C16" i="6"/>
  <c r="AR15" i="6"/>
  <c r="AQ15" i="6"/>
  <c r="B15" i="6"/>
  <c r="AO15" i="6" s="1"/>
  <c r="D15" i="6"/>
  <c r="AN15" i="6"/>
  <c r="F15" i="6"/>
  <c r="E15" i="6"/>
  <c r="C15" i="6"/>
  <c r="A15" i="6"/>
  <c r="AR14" i="6"/>
  <c r="AQ14" i="6"/>
  <c r="B14" i="6"/>
  <c r="A14" i="6" s="1"/>
  <c r="D14" i="6"/>
  <c r="C14" i="6"/>
  <c r="AR13" i="6"/>
  <c r="AQ13" i="6"/>
  <c r="B13" i="6"/>
  <c r="AO13" i="6" s="1"/>
  <c r="D13" i="6"/>
  <c r="C13" i="6"/>
  <c r="A13" i="6"/>
  <c r="AR12" i="6"/>
  <c r="AQ12" i="6"/>
  <c r="B12" i="6"/>
  <c r="AO12" i="6" s="1"/>
  <c r="D12" i="6"/>
  <c r="G12" i="6"/>
  <c r="F12" i="6"/>
  <c r="E12" i="6"/>
  <c r="C12" i="6"/>
  <c r="A12" i="6"/>
  <c r="AR11" i="6"/>
  <c r="AQ11" i="6"/>
  <c r="B11" i="6"/>
  <c r="E11" i="6" s="1"/>
  <c r="AO11" i="6"/>
  <c r="D11" i="6"/>
  <c r="C11" i="6"/>
  <c r="AR10" i="6"/>
  <c r="AQ10" i="6"/>
  <c r="B10" i="6"/>
  <c r="AO10" i="6" s="1"/>
  <c r="D10" i="6"/>
  <c r="C10" i="6"/>
  <c r="A10" i="6"/>
  <c r="AR9" i="6"/>
  <c r="AQ9" i="6"/>
  <c r="AO9" i="6"/>
  <c r="D9" i="6"/>
  <c r="C9" i="6"/>
  <c r="A7" i="6"/>
  <c r="A8" i="6" s="1"/>
  <c r="AR8" i="6"/>
  <c r="AQ8" i="6"/>
  <c r="AO8" i="6"/>
  <c r="D8" i="6"/>
  <c r="AN8" i="6" s="1"/>
  <c r="C8" i="6"/>
  <c r="AR7" i="6"/>
  <c r="AQ7" i="6"/>
  <c r="AO7" i="6"/>
  <c r="D7" i="6"/>
  <c r="AN7" i="6" s="1"/>
  <c r="C7" i="6"/>
  <c r="AR6" i="6"/>
  <c r="AQ6" i="6"/>
  <c r="AO6" i="6"/>
  <c r="D6" i="6"/>
  <c r="AN6" i="6" s="1"/>
  <c r="C6" i="6"/>
  <c r="F2" i="6"/>
  <c r="H1" i="6" s="1"/>
  <c r="AI5" i="6"/>
  <c r="AH5" i="6"/>
  <c r="AG5" i="6"/>
  <c r="AF5" i="6"/>
  <c r="AE5" i="6"/>
  <c r="AD5" i="6"/>
  <c r="AC5" i="6"/>
  <c r="AB5" i="6"/>
  <c r="AA5" i="6"/>
  <c r="Z5" i="6"/>
  <c r="Y5" i="6"/>
  <c r="X5" i="6"/>
  <c r="W5" i="6"/>
  <c r="V5" i="6"/>
  <c r="U5" i="6"/>
  <c r="T5" i="6"/>
  <c r="S5" i="6"/>
  <c r="R5" i="6"/>
  <c r="Q5" i="6"/>
  <c r="P5" i="6"/>
  <c r="O5" i="6"/>
  <c r="N5" i="6"/>
  <c r="M5" i="6"/>
  <c r="L5" i="6"/>
  <c r="K5" i="6"/>
  <c r="J5" i="6"/>
  <c r="I5" i="6"/>
  <c r="H5" i="6"/>
  <c r="A2" i="6"/>
  <c r="B55" i="5"/>
  <c r="G55" i="5" s="1"/>
  <c r="AO55" i="5"/>
  <c r="D55" i="5"/>
  <c r="E55" i="5"/>
  <c r="C55" i="5"/>
  <c r="A55" i="5"/>
  <c r="B54" i="5"/>
  <c r="AN54" i="5" s="1"/>
  <c r="AO54" i="5"/>
  <c r="D54" i="5"/>
  <c r="F54" i="5"/>
  <c r="E54" i="5"/>
  <c r="C54" i="5"/>
  <c r="A54" i="5"/>
  <c r="B53" i="5"/>
  <c r="A53" i="5" s="1"/>
  <c r="D53" i="5"/>
  <c r="C53" i="5"/>
  <c r="B52" i="5"/>
  <c r="E52" i="5" s="1"/>
  <c r="AO52" i="5"/>
  <c r="D52" i="5"/>
  <c r="C52" i="5"/>
  <c r="B51" i="5"/>
  <c r="D51" i="5"/>
  <c r="C51" i="5"/>
  <c r="B50" i="5"/>
  <c r="AO50" i="5" s="1"/>
  <c r="D50" i="5"/>
  <c r="C50" i="5"/>
  <c r="B49" i="5"/>
  <c r="AO49" i="5" s="1"/>
  <c r="D49" i="5"/>
  <c r="G49" i="5"/>
  <c r="F49" i="5"/>
  <c r="E49" i="5"/>
  <c r="C49" i="5"/>
  <c r="A49" i="5"/>
  <c r="B48" i="5"/>
  <c r="AO48" i="5" s="1"/>
  <c r="D48" i="5"/>
  <c r="AN48" i="5"/>
  <c r="E48" i="5"/>
  <c r="C48" i="5"/>
  <c r="A48" i="5"/>
  <c r="B47" i="5"/>
  <c r="AN47" i="5" s="1"/>
  <c r="AO47" i="5"/>
  <c r="D47" i="5"/>
  <c r="E47" i="5"/>
  <c r="C47" i="5"/>
  <c r="A47" i="5"/>
  <c r="B46" i="5"/>
  <c r="AN46" i="5" s="1"/>
  <c r="AO46" i="5"/>
  <c r="D46" i="5"/>
  <c r="E46" i="5"/>
  <c r="C46" i="5"/>
  <c r="A46" i="5"/>
  <c r="B45" i="5"/>
  <c r="D45" i="5"/>
  <c r="F45" i="5"/>
  <c r="C45" i="5"/>
  <c r="B44" i="5"/>
  <c r="E44" i="5" s="1"/>
  <c r="D44" i="5"/>
  <c r="F44" i="5"/>
  <c r="C44" i="5"/>
  <c r="B43" i="5"/>
  <c r="E43" i="5" s="1"/>
  <c r="D43" i="5"/>
  <c r="C43" i="5"/>
  <c r="B42" i="5"/>
  <c r="AO42" i="5" s="1"/>
  <c r="D42" i="5"/>
  <c r="C42" i="5"/>
  <c r="B41" i="5"/>
  <c r="AO41" i="5" s="1"/>
  <c r="D41" i="5"/>
  <c r="G41" i="5"/>
  <c r="E41" i="5"/>
  <c r="C41" i="5"/>
  <c r="A41" i="5"/>
  <c r="B40" i="5"/>
  <c r="AO40" i="5" s="1"/>
  <c r="D40" i="5"/>
  <c r="AN40" i="5"/>
  <c r="E40" i="5"/>
  <c r="C40" i="5"/>
  <c r="A40" i="5"/>
  <c r="B39" i="5"/>
  <c r="AN39" i="5" s="1"/>
  <c r="AO39" i="5"/>
  <c r="D39" i="5"/>
  <c r="E39" i="5"/>
  <c r="C39" i="5"/>
  <c r="A39" i="5"/>
  <c r="B38" i="5"/>
  <c r="AN38" i="5" s="1"/>
  <c r="AO38" i="5"/>
  <c r="D38" i="5"/>
  <c r="F38" i="5"/>
  <c r="E38" i="5"/>
  <c r="C38" i="5"/>
  <c r="A38" i="5"/>
  <c r="B37" i="5"/>
  <c r="D37" i="5"/>
  <c r="C37" i="5"/>
  <c r="B36" i="5"/>
  <c r="AO36" i="5"/>
  <c r="D36" i="5"/>
  <c r="AN36" i="5" s="1"/>
  <c r="G36" i="5"/>
  <c r="F36" i="5"/>
  <c r="E36" i="5"/>
  <c r="C36" i="5"/>
  <c r="A36" i="5"/>
  <c r="B35" i="5"/>
  <c r="E35" i="5" s="1"/>
  <c r="D35" i="5"/>
  <c r="C35" i="5"/>
  <c r="A35" i="5"/>
  <c r="B34" i="5"/>
  <c r="AO34" i="5" s="1"/>
  <c r="D34" i="5"/>
  <c r="C34" i="5"/>
  <c r="B33" i="5"/>
  <c r="AO33" i="5" s="1"/>
  <c r="D33" i="5"/>
  <c r="G33" i="5"/>
  <c r="F33" i="5"/>
  <c r="E33" i="5"/>
  <c r="C33" i="5"/>
  <c r="A33" i="5"/>
  <c r="B32" i="5"/>
  <c r="AO32" i="5" s="1"/>
  <c r="D32" i="5"/>
  <c r="AN32" i="5"/>
  <c r="F32" i="5"/>
  <c r="E32" i="5"/>
  <c r="C32" i="5"/>
  <c r="A32" i="5"/>
  <c r="B31" i="5"/>
  <c r="AN31" i="5" s="1"/>
  <c r="D31" i="5"/>
  <c r="G31" i="5"/>
  <c r="E31" i="5"/>
  <c r="C31" i="5"/>
  <c r="B30" i="5"/>
  <c r="AN30" i="5" s="1"/>
  <c r="AO30" i="5"/>
  <c r="D30" i="5"/>
  <c r="G30" i="5"/>
  <c r="E30" i="5"/>
  <c r="C30" i="5"/>
  <c r="A30" i="5"/>
  <c r="B29" i="5"/>
  <c r="D29" i="5"/>
  <c r="F29" i="5"/>
  <c r="C29" i="5"/>
  <c r="A29" i="5"/>
  <c r="B28" i="5"/>
  <c r="E28" i="5" s="1"/>
  <c r="D28" i="5"/>
  <c r="G28" i="5"/>
  <c r="F28" i="5"/>
  <c r="C28" i="5"/>
  <c r="A28" i="5"/>
  <c r="B27" i="5"/>
  <c r="A27" i="5" s="1"/>
  <c r="D27" i="5"/>
  <c r="C27" i="5"/>
  <c r="B26" i="5"/>
  <c r="AO26" i="5" s="1"/>
  <c r="D26" i="5"/>
  <c r="C26" i="5"/>
  <c r="A26" i="5"/>
  <c r="B25" i="5"/>
  <c r="AO25" i="5" s="1"/>
  <c r="D25" i="5"/>
  <c r="G25" i="5"/>
  <c r="C25" i="5"/>
  <c r="A25" i="5"/>
  <c r="B24" i="5"/>
  <c r="AO24" i="5" s="1"/>
  <c r="D24" i="5"/>
  <c r="E24" i="5"/>
  <c r="C24" i="5"/>
  <c r="AR23" i="5"/>
  <c r="AQ23" i="5"/>
  <c r="B23" i="5"/>
  <c r="A23" i="5" s="1"/>
  <c r="D23" i="5"/>
  <c r="C23" i="5"/>
  <c r="B22" i="5"/>
  <c r="A22" i="5" s="1"/>
  <c r="AO22" i="5"/>
  <c r="D22" i="5"/>
  <c r="AN22" i="5" s="1"/>
  <c r="G22" i="5"/>
  <c r="E22" i="5"/>
  <c r="C22" i="5"/>
  <c r="AR21" i="5"/>
  <c r="AQ21" i="5"/>
  <c r="B21" i="5"/>
  <c r="AO21" i="5" s="1"/>
  <c r="D21" i="5"/>
  <c r="C21" i="5"/>
  <c r="AR20" i="5"/>
  <c r="AQ20" i="5"/>
  <c r="B20" i="5"/>
  <c r="G20" i="5" s="1"/>
  <c r="D20" i="5"/>
  <c r="F20" i="5"/>
  <c r="C20" i="5"/>
  <c r="A20" i="5"/>
  <c r="AR19" i="5"/>
  <c r="AQ19" i="5"/>
  <c r="B19" i="5"/>
  <c r="AO19" i="5" s="1"/>
  <c r="D19" i="5"/>
  <c r="C19" i="5"/>
  <c r="AR18" i="5"/>
  <c r="AQ18" i="5"/>
  <c r="B18" i="5"/>
  <c r="AO18" i="5" s="1"/>
  <c r="D18" i="5"/>
  <c r="F18" i="5"/>
  <c r="C18" i="5"/>
  <c r="AR17" i="5"/>
  <c r="AQ17" i="5"/>
  <c r="B17" i="5"/>
  <c r="AN17" i="5" s="1"/>
  <c r="D17" i="5"/>
  <c r="C17" i="5"/>
  <c r="AR16" i="5"/>
  <c r="AQ16" i="5"/>
  <c r="B16" i="5"/>
  <c r="A16" i="5" s="1"/>
  <c r="D16" i="5"/>
  <c r="F16" i="5"/>
  <c r="C16" i="5"/>
  <c r="AR15" i="5"/>
  <c r="AQ15" i="5"/>
  <c r="B15" i="5"/>
  <c r="AO15" i="5"/>
  <c r="D15" i="5"/>
  <c r="G15" i="5"/>
  <c r="F15" i="5"/>
  <c r="E15" i="5"/>
  <c r="C15" i="5"/>
  <c r="A15" i="5"/>
  <c r="AR14" i="5"/>
  <c r="AQ14" i="5"/>
  <c r="B14" i="5"/>
  <c r="G14" i="5" s="1"/>
  <c r="D14" i="5"/>
  <c r="C14" i="5"/>
  <c r="A14" i="5"/>
  <c r="AR13" i="5"/>
  <c r="AQ13" i="5"/>
  <c r="B13" i="5"/>
  <c r="E13" i="5" s="1"/>
  <c r="D13" i="5"/>
  <c r="C13" i="5"/>
  <c r="AR12" i="5"/>
  <c r="AQ12" i="5"/>
  <c r="B12" i="5"/>
  <c r="AN12" i="5" s="1"/>
  <c r="AO12" i="5"/>
  <c r="D12" i="5"/>
  <c r="F12" i="5"/>
  <c r="E12" i="5"/>
  <c r="C12" i="5"/>
  <c r="A12" i="5"/>
  <c r="AR11" i="5"/>
  <c r="AQ11" i="5"/>
  <c r="B11" i="5"/>
  <c r="AO11" i="5" s="1"/>
  <c r="D11" i="5"/>
  <c r="E11" i="5"/>
  <c r="C11" i="5"/>
  <c r="A11" i="5"/>
  <c r="AR10" i="5"/>
  <c r="AQ10" i="5"/>
  <c r="B10" i="5"/>
  <c r="AO10" i="5" s="1"/>
  <c r="D10" i="5"/>
  <c r="AN10" i="5"/>
  <c r="E10" i="5"/>
  <c r="C10" i="5"/>
  <c r="A10" i="5"/>
  <c r="AR9" i="5"/>
  <c r="AQ9" i="5"/>
  <c r="AO9" i="5"/>
  <c r="D9" i="5"/>
  <c r="AN9" i="5" s="1"/>
  <c r="C9" i="5"/>
  <c r="A7" i="5"/>
  <c r="A9" i="5" s="1"/>
  <c r="A8" i="5"/>
  <c r="AR8" i="5"/>
  <c r="AQ8" i="5"/>
  <c r="AO8" i="5"/>
  <c r="D8" i="5"/>
  <c r="C8" i="5"/>
  <c r="AR7" i="5"/>
  <c r="AQ7" i="5"/>
  <c r="AO7" i="5"/>
  <c r="D7" i="5"/>
  <c r="AN7" i="5"/>
  <c r="C7" i="5"/>
  <c r="AR6" i="5"/>
  <c r="AQ6" i="5"/>
  <c r="AO6" i="5"/>
  <c r="D6" i="5"/>
  <c r="AN6" i="5" s="1"/>
  <c r="C6" i="5"/>
  <c r="F2" i="5"/>
  <c r="G1" i="5" s="1"/>
  <c r="AI5" i="5"/>
  <c r="AH5" i="5"/>
  <c r="AG5" i="5"/>
  <c r="AF5" i="5"/>
  <c r="AE5" i="5"/>
  <c r="AD5" i="5"/>
  <c r="AC5" i="5"/>
  <c r="AB5" i="5"/>
  <c r="AA5" i="5"/>
  <c r="Z5" i="5"/>
  <c r="Y5" i="5"/>
  <c r="X5" i="5"/>
  <c r="W5" i="5"/>
  <c r="V5" i="5"/>
  <c r="U5" i="5"/>
  <c r="T5" i="5"/>
  <c r="S5" i="5"/>
  <c r="R5" i="5"/>
  <c r="Q5" i="5"/>
  <c r="P5" i="5"/>
  <c r="O5" i="5"/>
  <c r="N5" i="5"/>
  <c r="M5" i="5"/>
  <c r="L5" i="5"/>
  <c r="K5" i="5"/>
  <c r="J5" i="5"/>
  <c r="I5" i="5"/>
  <c r="H5" i="5"/>
  <c r="A2" i="5"/>
  <c r="B55" i="4"/>
  <c r="AN55" i="4" s="1"/>
  <c r="D55" i="4"/>
  <c r="G55" i="4"/>
  <c r="E55" i="4"/>
  <c r="C55" i="4"/>
  <c r="B54" i="4"/>
  <c r="G54" i="4" s="1"/>
  <c r="AO54" i="4"/>
  <c r="D54" i="4"/>
  <c r="F54" i="4"/>
  <c r="C54" i="4"/>
  <c r="A54" i="4"/>
  <c r="B53" i="4"/>
  <c r="D53" i="4"/>
  <c r="C53" i="4"/>
  <c r="B52" i="4"/>
  <c r="AO52" i="4"/>
  <c r="D52" i="4"/>
  <c r="AN52" i="4" s="1"/>
  <c r="G52" i="4"/>
  <c r="E52" i="4"/>
  <c r="C52" i="4"/>
  <c r="A52" i="4"/>
  <c r="B51" i="4"/>
  <c r="AO51" i="4" s="1"/>
  <c r="D51" i="4"/>
  <c r="C51" i="4"/>
  <c r="A51" i="4"/>
  <c r="B50" i="4"/>
  <c r="AO50" i="4" s="1"/>
  <c r="D50" i="4"/>
  <c r="G50" i="4"/>
  <c r="C50" i="4"/>
  <c r="B49" i="4"/>
  <c r="E49" i="4" s="1"/>
  <c r="AO49" i="4"/>
  <c r="D49" i="4"/>
  <c r="F49" i="4"/>
  <c r="C49" i="4"/>
  <c r="A49" i="4"/>
  <c r="B48" i="4"/>
  <c r="E48" i="4" s="1"/>
  <c r="D48" i="4"/>
  <c r="C48" i="4"/>
  <c r="B47" i="4"/>
  <c r="AO47" i="4" s="1"/>
  <c r="D47" i="4"/>
  <c r="G47" i="4"/>
  <c r="E47" i="4"/>
  <c r="C47" i="4"/>
  <c r="A47" i="4"/>
  <c r="B46" i="4"/>
  <c r="G46" i="4" s="1"/>
  <c r="D46" i="4"/>
  <c r="AN46" i="4"/>
  <c r="C46" i="4"/>
  <c r="B45" i="4"/>
  <c r="D45" i="4"/>
  <c r="F45" i="4"/>
  <c r="C45" i="4"/>
  <c r="B44" i="4"/>
  <c r="E44" i="4" s="1"/>
  <c r="AO44" i="4"/>
  <c r="D44" i="4"/>
  <c r="F44" i="4"/>
  <c r="C44" i="4"/>
  <c r="B43" i="4"/>
  <c r="AO43" i="4" s="1"/>
  <c r="D43" i="4"/>
  <c r="C43" i="4"/>
  <c r="B42" i="4"/>
  <c r="AO42" i="4" s="1"/>
  <c r="D42" i="4"/>
  <c r="C42" i="4"/>
  <c r="A42" i="4"/>
  <c r="B41" i="4"/>
  <c r="G41" i="4" s="1"/>
  <c r="D41" i="4"/>
  <c r="C41" i="4"/>
  <c r="A41" i="4"/>
  <c r="B40" i="4"/>
  <c r="E40" i="4" s="1"/>
  <c r="D40" i="4"/>
  <c r="C40" i="4"/>
  <c r="B39" i="4"/>
  <c r="AO39" i="4"/>
  <c r="D39" i="4"/>
  <c r="G39" i="4"/>
  <c r="E39" i="4"/>
  <c r="C39" i="4"/>
  <c r="A39" i="4"/>
  <c r="B38" i="4"/>
  <c r="G38" i="4" s="1"/>
  <c r="AO38" i="4"/>
  <c r="D38" i="4"/>
  <c r="AN38" i="4"/>
  <c r="F38" i="4"/>
  <c r="C38" i="4"/>
  <c r="A38" i="4"/>
  <c r="B37" i="4"/>
  <c r="AN37" i="4" s="1"/>
  <c r="D37" i="4"/>
  <c r="C37" i="4"/>
  <c r="A37" i="4"/>
  <c r="B36" i="4"/>
  <c r="E36" i="4" s="1"/>
  <c r="D36" i="4"/>
  <c r="F36" i="4"/>
  <c r="C36" i="4"/>
  <c r="B35" i="4"/>
  <c r="AO35" i="4" s="1"/>
  <c r="D35" i="4"/>
  <c r="C35" i="4"/>
  <c r="B34" i="4"/>
  <c r="AO34" i="4" s="1"/>
  <c r="D34" i="4"/>
  <c r="C34" i="4"/>
  <c r="A34" i="4"/>
  <c r="B33" i="4"/>
  <c r="G33" i="4" s="1"/>
  <c r="D33" i="4"/>
  <c r="F33" i="4"/>
  <c r="C33" i="4"/>
  <c r="A33" i="4"/>
  <c r="B32" i="4"/>
  <c r="E32" i="4" s="1"/>
  <c r="D32" i="4"/>
  <c r="F32" i="4"/>
  <c r="C32" i="4"/>
  <c r="B31" i="4"/>
  <c r="AN31" i="4" s="1"/>
  <c r="AO31" i="4"/>
  <c r="D31" i="4"/>
  <c r="C31" i="4"/>
  <c r="B30" i="4"/>
  <c r="G30" i="4" s="1"/>
  <c r="AO30" i="4"/>
  <c r="D30" i="4"/>
  <c r="AN30" i="4" s="1"/>
  <c r="C30" i="4"/>
  <c r="A30" i="4"/>
  <c r="B29" i="4"/>
  <c r="D29" i="4"/>
  <c r="F29" i="4"/>
  <c r="C29" i="4"/>
  <c r="B28" i="4"/>
  <c r="G28" i="4" s="1"/>
  <c r="D28" i="4"/>
  <c r="F28" i="4"/>
  <c r="C28" i="4"/>
  <c r="A28" i="4"/>
  <c r="B27" i="4"/>
  <c r="AO27" i="4" s="1"/>
  <c r="D27" i="4"/>
  <c r="C27" i="4"/>
  <c r="B26" i="4"/>
  <c r="AO26" i="4" s="1"/>
  <c r="D26" i="4"/>
  <c r="C26" i="4"/>
  <c r="A26" i="4"/>
  <c r="B25" i="4"/>
  <c r="AN25" i="4" s="1"/>
  <c r="D25" i="4"/>
  <c r="E25" i="4"/>
  <c r="C25" i="4"/>
  <c r="A25" i="4"/>
  <c r="B24" i="4"/>
  <c r="E24" i="4" s="1"/>
  <c r="D24" i="4"/>
  <c r="AN24" i="4"/>
  <c r="C24" i="4"/>
  <c r="A24" i="4"/>
  <c r="AR23" i="4"/>
  <c r="AQ23" i="4"/>
  <c r="B23" i="4"/>
  <c r="AN23" i="4" s="1"/>
  <c r="D23" i="4"/>
  <c r="C23" i="4"/>
  <c r="B22" i="4"/>
  <c r="AO22" i="4" s="1"/>
  <c r="D22" i="4"/>
  <c r="G22" i="4"/>
  <c r="E22" i="4"/>
  <c r="C22" i="4"/>
  <c r="AR21" i="4"/>
  <c r="AQ21" i="4"/>
  <c r="B21" i="4"/>
  <c r="A21" i="4" s="1"/>
  <c r="AO21" i="4"/>
  <c r="D21" i="4"/>
  <c r="AN21" i="4" s="1"/>
  <c r="C21" i="4"/>
  <c r="AR20" i="4"/>
  <c r="AQ20" i="4"/>
  <c r="B20" i="4"/>
  <c r="G20" i="4" s="1"/>
  <c r="D20" i="4"/>
  <c r="F20" i="4"/>
  <c r="C20" i="4"/>
  <c r="AR19" i="4"/>
  <c r="AQ19" i="4"/>
  <c r="B19" i="4"/>
  <c r="AO19" i="4" s="1"/>
  <c r="D19" i="4"/>
  <c r="C19" i="4"/>
  <c r="AR18" i="4"/>
  <c r="AQ18" i="4"/>
  <c r="B18" i="4"/>
  <c r="E18" i="4" s="1"/>
  <c r="D18" i="4"/>
  <c r="AN18" i="4"/>
  <c r="F18" i="4"/>
  <c r="C18" i="4"/>
  <c r="AR17" i="4"/>
  <c r="AQ17" i="4"/>
  <c r="B17" i="4"/>
  <c r="D17" i="4"/>
  <c r="C17" i="4"/>
  <c r="AR16" i="4"/>
  <c r="AQ16" i="4"/>
  <c r="B16" i="4"/>
  <c r="AO16" i="4" s="1"/>
  <c r="D16" i="4"/>
  <c r="F16" i="4"/>
  <c r="C16" i="4"/>
  <c r="A16" i="4"/>
  <c r="AR15" i="4"/>
  <c r="AQ15" i="4"/>
  <c r="B15" i="4"/>
  <c r="AN15" i="4" s="1"/>
  <c r="D15" i="4"/>
  <c r="G15" i="4"/>
  <c r="F15" i="4"/>
  <c r="E15" i="4"/>
  <c r="C15" i="4"/>
  <c r="AR14" i="4"/>
  <c r="AQ14" i="4"/>
  <c r="B14" i="4"/>
  <c r="A14" i="4" s="1"/>
  <c r="AO14" i="4"/>
  <c r="D14" i="4"/>
  <c r="AN14" i="4" s="1"/>
  <c r="G14" i="4"/>
  <c r="F14" i="4"/>
  <c r="C14" i="4"/>
  <c r="AR13" i="4"/>
  <c r="AQ13" i="4"/>
  <c r="B13" i="4"/>
  <c r="G13" i="4" s="1"/>
  <c r="D13" i="4"/>
  <c r="C13" i="4"/>
  <c r="A13" i="4"/>
  <c r="AR12" i="4"/>
  <c r="AQ12" i="4"/>
  <c r="B12" i="4"/>
  <c r="G12" i="4" s="1"/>
  <c r="AO12" i="4"/>
  <c r="D12" i="4"/>
  <c r="AN12" i="4"/>
  <c r="F12" i="4"/>
  <c r="C12" i="4"/>
  <c r="A12" i="4"/>
  <c r="AR11" i="4"/>
  <c r="AQ11" i="4"/>
  <c r="B11" i="4"/>
  <c r="AO11" i="4" s="1"/>
  <c r="D11" i="4"/>
  <c r="C11" i="4"/>
  <c r="AR10" i="4"/>
  <c r="AQ10" i="4"/>
  <c r="B10" i="4"/>
  <c r="E10" i="4" s="1"/>
  <c r="D10" i="4"/>
  <c r="C10" i="4"/>
  <c r="A10" i="4"/>
  <c r="AR9" i="4"/>
  <c r="AQ9" i="4"/>
  <c r="AO9" i="4"/>
  <c r="D9" i="4"/>
  <c r="AN9" i="4"/>
  <c r="C9" i="4"/>
  <c r="A7" i="4"/>
  <c r="A8" i="4"/>
  <c r="A9" i="4"/>
  <c r="AR8" i="4"/>
  <c r="AQ8" i="4"/>
  <c r="AO8" i="4"/>
  <c r="D8" i="4"/>
  <c r="AN8" i="4" s="1"/>
  <c r="C8" i="4"/>
  <c r="AR7" i="4"/>
  <c r="AQ7" i="4"/>
  <c r="AO7" i="4"/>
  <c r="D7" i="4"/>
  <c r="AN7" i="4" s="1"/>
  <c r="C7" i="4"/>
  <c r="AR6" i="4"/>
  <c r="AQ6" i="4"/>
  <c r="AO6" i="4"/>
  <c r="D6" i="4"/>
  <c r="AN6" i="4" s="1"/>
  <c r="C6" i="4"/>
  <c r="F2" i="4"/>
  <c r="H1" i="4" s="1"/>
  <c r="G1" i="4"/>
  <c r="AI5" i="4"/>
  <c r="AH5" i="4"/>
  <c r="AG5" i="4"/>
  <c r="AF5" i="4"/>
  <c r="AE5" i="4"/>
  <c r="AD5" i="4"/>
  <c r="AC5" i="4"/>
  <c r="AB5" i="4"/>
  <c r="AA5" i="4"/>
  <c r="Z5" i="4"/>
  <c r="Y5" i="4"/>
  <c r="X5" i="4"/>
  <c r="W5" i="4"/>
  <c r="V5" i="4"/>
  <c r="U5" i="4"/>
  <c r="T5" i="4"/>
  <c r="S5" i="4"/>
  <c r="R5" i="4"/>
  <c r="Q5" i="4"/>
  <c r="P5" i="4"/>
  <c r="O5" i="4"/>
  <c r="N5" i="4"/>
  <c r="M5" i="4"/>
  <c r="L5" i="4"/>
  <c r="K5" i="4"/>
  <c r="J5" i="4"/>
  <c r="I5" i="4"/>
  <c r="H5" i="4"/>
  <c r="A2" i="4"/>
  <c r="AO55" i="3"/>
  <c r="AN55" i="3"/>
  <c r="G55" i="3"/>
  <c r="E55" i="3"/>
  <c r="A55" i="3"/>
  <c r="AO54" i="3"/>
  <c r="AN54" i="3"/>
  <c r="G54" i="3"/>
  <c r="F54" i="3"/>
  <c r="E54" i="3"/>
  <c r="A54" i="3"/>
  <c r="AO53" i="3"/>
  <c r="AN53" i="3"/>
  <c r="G53" i="3"/>
  <c r="E53" i="3"/>
  <c r="A53" i="3"/>
  <c r="AO52" i="3"/>
  <c r="AN52" i="3"/>
  <c r="G52" i="3"/>
  <c r="E52" i="3"/>
  <c r="A52" i="3"/>
  <c r="AO51" i="3"/>
  <c r="AN51" i="3"/>
  <c r="G51" i="3"/>
  <c r="E51" i="3"/>
  <c r="A51" i="3"/>
  <c r="AO50" i="3"/>
  <c r="AN50" i="3"/>
  <c r="G50" i="3"/>
  <c r="E50" i="3"/>
  <c r="A50" i="3"/>
  <c r="AO49" i="3"/>
  <c r="AN49" i="3"/>
  <c r="G49" i="3"/>
  <c r="F49" i="3"/>
  <c r="E49" i="3"/>
  <c r="A49" i="3"/>
  <c r="AO48" i="3"/>
  <c r="AN48" i="3"/>
  <c r="G48" i="3"/>
  <c r="E48" i="3"/>
  <c r="A48" i="3"/>
  <c r="AO47" i="3"/>
  <c r="AN47" i="3"/>
  <c r="G47" i="3"/>
  <c r="E47" i="3"/>
  <c r="A47" i="3"/>
  <c r="AO46" i="3"/>
  <c r="AN46" i="3"/>
  <c r="G46" i="3"/>
  <c r="E46" i="3"/>
  <c r="A46" i="3"/>
  <c r="AO45" i="3"/>
  <c r="AN45" i="3"/>
  <c r="G45" i="3"/>
  <c r="F45" i="3"/>
  <c r="E45" i="3"/>
  <c r="A45" i="3"/>
  <c r="AO44" i="3"/>
  <c r="AN44" i="3"/>
  <c r="G44" i="3"/>
  <c r="F44" i="3"/>
  <c r="E44" i="3"/>
  <c r="A44" i="3"/>
  <c r="AO43" i="3"/>
  <c r="AN43" i="3"/>
  <c r="G43" i="3"/>
  <c r="E43" i="3"/>
  <c r="A43" i="3"/>
  <c r="AO42" i="3"/>
  <c r="AN42" i="3"/>
  <c r="G42" i="3"/>
  <c r="E42" i="3"/>
  <c r="A42" i="3"/>
  <c r="AO41" i="3"/>
  <c r="AN41" i="3"/>
  <c r="G41" i="3"/>
  <c r="E41" i="3"/>
  <c r="A41" i="3"/>
  <c r="AO40" i="3"/>
  <c r="AN40" i="3"/>
  <c r="G40" i="3"/>
  <c r="E40" i="3"/>
  <c r="A40" i="3"/>
  <c r="AO39" i="3"/>
  <c r="AN39" i="3"/>
  <c r="G39" i="3"/>
  <c r="E39" i="3"/>
  <c r="A39" i="3"/>
  <c r="AO38" i="3"/>
  <c r="AN38" i="3"/>
  <c r="G38" i="3"/>
  <c r="F38" i="3"/>
  <c r="E38" i="3"/>
  <c r="A38" i="3"/>
  <c r="AO37" i="3"/>
  <c r="AN37" i="3"/>
  <c r="G37" i="3"/>
  <c r="E37" i="3"/>
  <c r="A37" i="3"/>
  <c r="AO36" i="3"/>
  <c r="AN36" i="3"/>
  <c r="G36" i="3"/>
  <c r="F36" i="3"/>
  <c r="E36" i="3"/>
  <c r="A36" i="3"/>
  <c r="AO35" i="3"/>
  <c r="AN35" i="3"/>
  <c r="G35" i="3"/>
  <c r="E35" i="3"/>
  <c r="A35" i="3"/>
  <c r="AO34" i="3"/>
  <c r="AN34" i="3"/>
  <c r="G34" i="3"/>
  <c r="E34" i="3"/>
  <c r="A34" i="3"/>
  <c r="AO33" i="3"/>
  <c r="AN33" i="3"/>
  <c r="G33" i="3"/>
  <c r="F33" i="3"/>
  <c r="E33" i="3"/>
  <c r="A33" i="3"/>
  <c r="AO32" i="3"/>
  <c r="AN32" i="3"/>
  <c r="G32" i="3"/>
  <c r="F32" i="3"/>
  <c r="E32" i="3"/>
  <c r="A32" i="3"/>
  <c r="AO31" i="3"/>
  <c r="AN31" i="3"/>
  <c r="G31" i="3"/>
  <c r="E31" i="3"/>
  <c r="A31" i="3"/>
  <c r="AO30" i="3"/>
  <c r="AN30" i="3"/>
  <c r="G30" i="3"/>
  <c r="E30" i="3"/>
  <c r="A30" i="3"/>
  <c r="AO29" i="3"/>
  <c r="AN29" i="3"/>
  <c r="G29" i="3"/>
  <c r="F29" i="3"/>
  <c r="E29" i="3"/>
  <c r="A29" i="3"/>
  <c r="AO28" i="3"/>
  <c r="AN28" i="3"/>
  <c r="G28" i="3"/>
  <c r="F28" i="3"/>
  <c r="E28" i="3"/>
  <c r="A28" i="3"/>
  <c r="AO27" i="3"/>
  <c r="AN27" i="3"/>
  <c r="G27" i="3"/>
  <c r="E27" i="3"/>
  <c r="A27" i="3"/>
  <c r="AO26" i="3"/>
  <c r="AN26" i="3"/>
  <c r="G26" i="3"/>
  <c r="E26" i="3"/>
  <c r="A26" i="3"/>
  <c r="AO25" i="3"/>
  <c r="AN25" i="3"/>
  <c r="G25" i="3"/>
  <c r="E25" i="3"/>
  <c r="A25" i="3"/>
  <c r="AO24" i="3"/>
  <c r="AN24" i="3"/>
  <c r="G24" i="3"/>
  <c r="E24" i="3"/>
  <c r="A24" i="3"/>
  <c r="AR23" i="3"/>
  <c r="AQ23" i="3"/>
  <c r="AO23" i="3"/>
  <c r="AN23" i="3"/>
  <c r="G23" i="3"/>
  <c r="E23" i="3"/>
  <c r="A23" i="3"/>
  <c r="AO22" i="3"/>
  <c r="AN22" i="3"/>
  <c r="G22" i="3"/>
  <c r="E22" i="3"/>
  <c r="A22" i="3"/>
  <c r="AR21" i="3"/>
  <c r="AQ21" i="3"/>
  <c r="AO21" i="3"/>
  <c r="AN21" i="3"/>
  <c r="G21" i="3"/>
  <c r="E21" i="3"/>
  <c r="A21" i="3"/>
  <c r="AR20" i="3"/>
  <c r="AQ20" i="3"/>
  <c r="AO20" i="3"/>
  <c r="AN20" i="3"/>
  <c r="G20" i="3"/>
  <c r="F20" i="3"/>
  <c r="E20" i="3"/>
  <c r="A20" i="3"/>
  <c r="AR19" i="3"/>
  <c r="AQ19" i="3"/>
  <c r="AO19" i="3"/>
  <c r="AN19" i="3"/>
  <c r="G19" i="3"/>
  <c r="E19" i="3"/>
  <c r="A19" i="3"/>
  <c r="AR18" i="3"/>
  <c r="AQ18" i="3"/>
  <c r="AO18" i="3"/>
  <c r="AN18" i="3"/>
  <c r="G18" i="3"/>
  <c r="F18" i="3"/>
  <c r="E18" i="3"/>
  <c r="A18" i="3"/>
  <c r="AR17" i="3"/>
  <c r="AQ17" i="3"/>
  <c r="AO17" i="3"/>
  <c r="AN17" i="3"/>
  <c r="G17" i="3"/>
  <c r="E17" i="3"/>
  <c r="A17" i="3"/>
  <c r="AR16" i="3"/>
  <c r="AQ16" i="3"/>
  <c r="AO16" i="3"/>
  <c r="AN16" i="3"/>
  <c r="G16" i="3"/>
  <c r="F16" i="3"/>
  <c r="E16" i="3"/>
  <c r="A16" i="3"/>
  <c r="AR15" i="3"/>
  <c r="AQ15" i="3"/>
  <c r="AO15" i="3"/>
  <c r="AN15" i="3"/>
  <c r="G15" i="3"/>
  <c r="F15" i="3"/>
  <c r="E15" i="3"/>
  <c r="A15" i="3"/>
  <c r="AR14" i="3"/>
  <c r="AQ14" i="3"/>
  <c r="AO14" i="3"/>
  <c r="AN14" i="3"/>
  <c r="G14" i="3"/>
  <c r="F14" i="3"/>
  <c r="E14" i="3"/>
  <c r="A14" i="3"/>
  <c r="AR13" i="3"/>
  <c r="AQ13" i="3"/>
  <c r="AO13" i="3"/>
  <c r="AN13" i="3"/>
  <c r="G13" i="3"/>
  <c r="E13" i="3"/>
  <c r="A13" i="3"/>
  <c r="AR12" i="3"/>
  <c r="AQ12" i="3"/>
  <c r="AO12" i="3"/>
  <c r="AN12" i="3"/>
  <c r="G12" i="3"/>
  <c r="F12" i="3"/>
  <c r="E12" i="3"/>
  <c r="A12" i="3"/>
  <c r="AR11" i="3"/>
  <c r="AQ11" i="3"/>
  <c r="AO11" i="3"/>
  <c r="AN11" i="3"/>
  <c r="E11" i="3"/>
  <c r="A11" i="3"/>
  <c r="AR10" i="3"/>
  <c r="AQ10" i="3"/>
  <c r="AO10" i="3"/>
  <c r="AN10" i="3"/>
  <c r="E10" i="3"/>
  <c r="A10" i="3"/>
  <c r="AR9" i="3"/>
  <c r="AQ9" i="3"/>
  <c r="AO9" i="3"/>
  <c r="AN9" i="3"/>
  <c r="A7" i="3"/>
  <c r="A8" i="3" s="1"/>
  <c r="A9" i="3" s="1"/>
  <c r="AR8" i="3"/>
  <c r="AQ8" i="3"/>
  <c r="AO8" i="3"/>
  <c r="AN8" i="3"/>
  <c r="AR7" i="3"/>
  <c r="AQ7" i="3"/>
  <c r="AO7" i="3"/>
  <c r="AN7" i="3"/>
  <c r="AR6" i="3"/>
  <c r="AQ6" i="3"/>
  <c r="AO6" i="3"/>
  <c r="AN6" i="3"/>
  <c r="AI5" i="3"/>
  <c r="AH5" i="3"/>
  <c r="AG5" i="3"/>
  <c r="AF5" i="3"/>
  <c r="AE5" i="3"/>
  <c r="AD5" i="3"/>
  <c r="AC5" i="3"/>
  <c r="AB5" i="3"/>
  <c r="AA5" i="3"/>
  <c r="Z5" i="3"/>
  <c r="Y5" i="3"/>
  <c r="X5" i="3"/>
  <c r="W5" i="3"/>
  <c r="V5" i="3"/>
  <c r="U5" i="3"/>
  <c r="T5" i="3"/>
  <c r="S5" i="3"/>
  <c r="R5" i="3"/>
  <c r="Q5" i="3"/>
  <c r="P5" i="3"/>
  <c r="O5" i="3"/>
  <c r="N5" i="3"/>
  <c r="M5" i="3"/>
  <c r="L5" i="3"/>
  <c r="K5" i="3"/>
  <c r="J5" i="3"/>
  <c r="I5" i="3"/>
  <c r="H5" i="3"/>
  <c r="A2" i="3"/>
  <c r="AN10" i="4" l="1"/>
  <c r="E11" i="13"/>
  <c r="P11" i="15" s="1"/>
  <c r="AN11" i="13"/>
  <c r="AN10" i="14"/>
  <c r="A11" i="13"/>
  <c r="F10" i="15"/>
  <c r="H10" i="15"/>
  <c r="A10" i="7"/>
  <c r="AO10" i="9"/>
  <c r="J10" i="15"/>
  <c r="L10" i="15"/>
  <c r="E10" i="13"/>
  <c r="P10" i="15" s="1"/>
  <c r="A10" i="14"/>
  <c r="F14" i="6"/>
  <c r="F14" i="5"/>
  <c r="F14" i="11"/>
  <c r="I1" i="4"/>
  <c r="AN13" i="4"/>
  <c r="E14" i="4"/>
  <c r="A15" i="4"/>
  <c r="A18" i="4"/>
  <c r="AN20" i="4"/>
  <c r="E21" i="4"/>
  <c r="A22" i="4"/>
  <c r="AN28" i="4"/>
  <c r="E31" i="4"/>
  <c r="AN32" i="4"/>
  <c r="AN33" i="4"/>
  <c r="G36" i="4"/>
  <c r="AN40" i="4"/>
  <c r="AN41" i="4"/>
  <c r="AN45" i="4"/>
  <c r="G49" i="4"/>
  <c r="AN14" i="5"/>
  <c r="G17" i="5"/>
  <c r="AN20" i="5"/>
  <c r="E21" i="5"/>
  <c r="AN23" i="5"/>
  <c r="AN24" i="5"/>
  <c r="E27" i="5"/>
  <c r="AN28" i="5"/>
  <c r="G29" i="6"/>
  <c r="AN37" i="6"/>
  <c r="G37" i="6"/>
  <c r="E54" i="6"/>
  <c r="G54" i="6"/>
  <c r="E12" i="7"/>
  <c r="A12" i="7"/>
  <c r="AN34" i="7"/>
  <c r="E34" i="7"/>
  <c r="AN13" i="8"/>
  <c r="E13" i="8"/>
  <c r="A13" i="8"/>
  <c r="A42" i="10"/>
  <c r="E42" i="10"/>
  <c r="G21" i="4"/>
  <c r="AO25" i="4"/>
  <c r="AO28" i="4"/>
  <c r="G31" i="4"/>
  <c r="AN36" i="4"/>
  <c r="A43" i="4"/>
  <c r="G44" i="4"/>
  <c r="A46" i="4"/>
  <c r="AN48" i="4"/>
  <c r="AN49" i="4"/>
  <c r="AN53" i="4"/>
  <c r="A55" i="4"/>
  <c r="AN18" i="5"/>
  <c r="G21" i="5"/>
  <c r="AO28" i="5"/>
  <c r="A31" i="5"/>
  <c r="G44" i="5"/>
  <c r="G52" i="5"/>
  <c r="A18" i="6"/>
  <c r="AO20" i="6"/>
  <c r="AN29" i="6"/>
  <c r="E39" i="6"/>
  <c r="E45" i="6"/>
  <c r="AN45" i="6"/>
  <c r="G45" i="6"/>
  <c r="E47" i="6"/>
  <c r="A55" i="6"/>
  <c r="AO10" i="7"/>
  <c r="AO30" i="8"/>
  <c r="AN30" i="8"/>
  <c r="G30" i="8"/>
  <c r="E30" i="8"/>
  <c r="A30" i="8"/>
  <c r="E12" i="10"/>
  <c r="AN12" i="10"/>
  <c r="AO12" i="10"/>
  <c r="G12" i="10"/>
  <c r="A12" i="10"/>
  <c r="AO13" i="4"/>
  <c r="AO20" i="4"/>
  <c r="AO33" i="4"/>
  <c r="AO36" i="4"/>
  <c r="AO41" i="4"/>
  <c r="AN44" i="4"/>
  <c r="AO14" i="5"/>
  <c r="AO20" i="5"/>
  <c r="AN44" i="5"/>
  <c r="AN52" i="5"/>
  <c r="AN11" i="6"/>
  <c r="AO30" i="6"/>
  <c r="G30" i="6"/>
  <c r="A17" i="7"/>
  <c r="AO17" i="7"/>
  <c r="AO24" i="7"/>
  <c r="AN24" i="7"/>
  <c r="A24" i="7"/>
  <c r="G38" i="7"/>
  <c r="E38" i="7"/>
  <c r="AO38" i="7"/>
  <c r="E28" i="8"/>
  <c r="AO28" i="8"/>
  <c r="A28" i="8"/>
  <c r="AO22" i="10"/>
  <c r="AN22" i="10"/>
  <c r="G22" i="10"/>
  <c r="E22" i="10"/>
  <c r="A22" i="10"/>
  <c r="AN18" i="11"/>
  <c r="E18" i="11"/>
  <c r="A18" i="11"/>
  <c r="G18" i="11"/>
  <c r="AO18" i="11"/>
  <c r="AO44" i="5"/>
  <c r="AO33" i="6"/>
  <c r="A33" i="6"/>
  <c r="E35" i="7"/>
  <c r="A35" i="7"/>
  <c r="AO12" i="8"/>
  <c r="AN12" i="8"/>
  <c r="G12" i="8"/>
  <c r="E12" i="8"/>
  <c r="A12" i="8"/>
  <c r="AN41" i="8"/>
  <c r="AO41" i="8"/>
  <c r="E41" i="8"/>
  <c r="A41" i="8"/>
  <c r="E35" i="11"/>
  <c r="G35" i="11"/>
  <c r="A35" i="11"/>
  <c r="A36" i="4"/>
  <c r="G39" i="6"/>
  <c r="AO39" i="6"/>
  <c r="G47" i="6"/>
  <c r="AO47" i="6"/>
  <c r="AN16" i="7"/>
  <c r="A16" i="7"/>
  <c r="AN26" i="7"/>
  <c r="E26" i="7"/>
  <c r="AO55" i="7"/>
  <c r="G55" i="7"/>
  <c r="E55" i="7"/>
  <c r="A55" i="7"/>
  <c r="AO31" i="8"/>
  <c r="AN31" i="8"/>
  <c r="G31" i="8"/>
  <c r="E31" i="8"/>
  <c r="A31" i="8"/>
  <c r="A36" i="9"/>
  <c r="E36" i="9"/>
  <c r="AN26" i="10"/>
  <c r="AO26" i="10"/>
  <c r="A26" i="10"/>
  <c r="E13" i="4"/>
  <c r="G16" i="4"/>
  <c r="AN17" i="4"/>
  <c r="A20" i="4"/>
  <c r="AN22" i="4"/>
  <c r="G26" i="4"/>
  <c r="E28" i="4"/>
  <c r="A32" i="4"/>
  <c r="E33" i="4"/>
  <c r="AN39" i="4"/>
  <c r="E41" i="4"/>
  <c r="A44" i="4"/>
  <c r="A50" i="4"/>
  <c r="AN54" i="4"/>
  <c r="G12" i="5"/>
  <c r="E14" i="5"/>
  <c r="A18" i="5"/>
  <c r="E20" i="5"/>
  <c r="A24" i="5"/>
  <c r="E25" i="5"/>
  <c r="G38" i="5"/>
  <c r="G39" i="5"/>
  <c r="A44" i="5"/>
  <c r="G46" i="5"/>
  <c r="G47" i="5"/>
  <c r="A52" i="5"/>
  <c r="G54" i="5"/>
  <c r="A11" i="6"/>
  <c r="G18" i="6"/>
  <c r="A21" i="6"/>
  <c r="A30" i="6"/>
  <c r="E37" i="6"/>
  <c r="AN43" i="6"/>
  <c r="G12" i="7"/>
  <c r="AO15" i="7"/>
  <c r="A15" i="7"/>
  <c r="A34" i="7"/>
  <c r="A38" i="7"/>
  <c r="E45" i="10"/>
  <c r="AO45" i="10"/>
  <c r="AN45" i="10"/>
  <c r="A45" i="10"/>
  <c r="AN26" i="12"/>
  <c r="A26" i="12"/>
  <c r="AO26" i="12"/>
  <c r="E26" i="12"/>
  <c r="AO15" i="4"/>
  <c r="G25" i="4"/>
  <c r="AN29" i="4"/>
  <c r="A31" i="4"/>
  <c r="G34" i="4"/>
  <c r="A40" i="4"/>
  <c r="G42" i="4"/>
  <c r="AO46" i="4"/>
  <c r="AN47" i="4"/>
  <c r="AO55" i="4"/>
  <c r="G13" i="5"/>
  <c r="A21" i="5"/>
  <c r="AO31" i="5"/>
  <c r="A34" i="5"/>
  <c r="A42" i="5"/>
  <c r="A50" i="5"/>
  <c r="E10" i="6"/>
  <c r="AN12" i="6"/>
  <c r="AN19" i="6"/>
  <c r="AO38" i="6"/>
  <c r="G38" i="6"/>
  <c r="AO41" i="6"/>
  <c r="A41" i="6"/>
  <c r="AO43" i="6"/>
  <c r="AO46" i="6"/>
  <c r="G46" i="6"/>
  <c r="AO49" i="6"/>
  <c r="A49" i="6"/>
  <c r="AO55" i="6"/>
  <c r="AO32" i="7"/>
  <c r="AN32" i="7"/>
  <c r="E32" i="7"/>
  <c r="A43" i="7"/>
  <c r="E14" i="8"/>
  <c r="AO14" i="8"/>
  <c r="A14" i="8"/>
  <c r="AO29" i="8"/>
  <c r="G29" i="8"/>
  <c r="E29" i="8"/>
  <c r="A29" i="8"/>
  <c r="G14" i="9"/>
  <c r="AO14" i="9"/>
  <c r="E42" i="9"/>
  <c r="A42" i="9"/>
  <c r="AO13" i="10"/>
  <c r="E13" i="10"/>
  <c r="G13" i="10"/>
  <c r="A13" i="10"/>
  <c r="AN49" i="10"/>
  <c r="AO49" i="10"/>
  <c r="G49" i="10"/>
  <c r="E49" i="10"/>
  <c r="A49" i="10"/>
  <c r="E27" i="11"/>
  <c r="A27" i="11"/>
  <c r="G27" i="11"/>
  <c r="A48" i="4"/>
  <c r="E18" i="5"/>
  <c r="A25" i="6"/>
  <c r="A39" i="6"/>
  <c r="A47" i="6"/>
  <c r="AN10" i="7"/>
  <c r="E24" i="7"/>
  <c r="AO10" i="8"/>
  <c r="A10" i="8"/>
  <c r="AO37" i="9"/>
  <c r="AN37" i="9"/>
  <c r="G37" i="9"/>
  <c r="E37" i="9"/>
  <c r="A37" i="9"/>
  <c r="G17" i="8"/>
  <c r="G20" i="8"/>
  <c r="E21" i="8"/>
  <c r="AN23" i="8"/>
  <c r="G24" i="8"/>
  <c r="AN38" i="8"/>
  <c r="AN17" i="9"/>
  <c r="G20" i="9"/>
  <c r="AN21" i="9"/>
  <c r="AN31" i="9"/>
  <c r="G32" i="9"/>
  <c r="AN33" i="9"/>
  <c r="G40" i="9"/>
  <c r="AN41" i="9"/>
  <c r="AN45" i="9"/>
  <c r="G50" i="9"/>
  <c r="AO10" i="10"/>
  <c r="A10" i="10"/>
  <c r="E24" i="10"/>
  <c r="E31" i="10"/>
  <c r="AN37" i="10"/>
  <c r="AN55" i="10"/>
  <c r="G17" i="11"/>
  <c r="E17" i="11"/>
  <c r="AO17" i="11"/>
  <c r="E22" i="11"/>
  <c r="A22" i="11"/>
  <c r="AN37" i="11"/>
  <c r="G38" i="11"/>
  <c r="E38" i="11"/>
  <c r="G42" i="11"/>
  <c r="AO42" i="11"/>
  <c r="AN42" i="11"/>
  <c r="A27" i="12"/>
  <c r="G28" i="12"/>
  <c r="AO28" i="12"/>
  <c r="AN28" i="12"/>
  <c r="A28" i="12"/>
  <c r="AN36" i="12"/>
  <c r="A36" i="12"/>
  <c r="E36" i="12"/>
  <c r="F14" i="14"/>
  <c r="F14" i="12"/>
  <c r="F14" i="13"/>
  <c r="AN12" i="7"/>
  <c r="AN15" i="7"/>
  <c r="A30" i="7"/>
  <c r="A31" i="7"/>
  <c r="A42" i="7"/>
  <c r="AO50" i="7"/>
  <c r="AO15" i="8"/>
  <c r="AN17" i="8"/>
  <c r="AN20" i="8"/>
  <c r="AO23" i="8"/>
  <c r="AN25" i="8"/>
  <c r="AO36" i="8"/>
  <c r="AO37" i="8"/>
  <c r="AO39" i="8"/>
  <c r="A44" i="8"/>
  <c r="E45" i="8"/>
  <c r="E46" i="8"/>
  <c r="E47" i="8"/>
  <c r="A53" i="8"/>
  <c r="A54" i="8"/>
  <c r="A55" i="8"/>
  <c r="AO15" i="9"/>
  <c r="AO17" i="9"/>
  <c r="A23" i="9"/>
  <c r="AO35" i="9"/>
  <c r="AN40" i="9"/>
  <c r="G53" i="9"/>
  <c r="AO53" i="9"/>
  <c r="AO14" i="10"/>
  <c r="G15" i="10"/>
  <c r="AN24" i="10"/>
  <c r="AO32" i="10"/>
  <c r="AN32" i="10"/>
  <c r="AO39" i="10"/>
  <c r="E39" i="10"/>
  <c r="G29" i="11"/>
  <c r="E29" i="11"/>
  <c r="AO29" i="11"/>
  <c r="G37" i="11"/>
  <c r="E37" i="11"/>
  <c r="AO37" i="11"/>
  <c r="E44" i="11"/>
  <c r="A44" i="11"/>
  <c r="AN44" i="11"/>
  <c r="E47" i="12"/>
  <c r="A47" i="12"/>
  <c r="AN47" i="12"/>
  <c r="G47" i="12"/>
  <c r="A9" i="8"/>
  <c r="AO17" i="8"/>
  <c r="AO21" i="8"/>
  <c r="AO22" i="8"/>
  <c r="AO49" i="8"/>
  <c r="AO31" i="9"/>
  <c r="AO32" i="9"/>
  <c r="AO40" i="9"/>
  <c r="AO45" i="9"/>
  <c r="AN16" i="10"/>
  <c r="AO16" i="10"/>
  <c r="E37" i="10"/>
  <c r="A37" i="10"/>
  <c r="AO47" i="10"/>
  <c r="A47" i="10"/>
  <c r="G47" i="10"/>
  <c r="AO55" i="10"/>
  <c r="E13" i="11"/>
  <c r="A13" i="11"/>
  <c r="G16" i="11"/>
  <c r="AO16" i="11"/>
  <c r="AN16" i="11"/>
  <c r="E51" i="11"/>
  <c r="G51" i="11"/>
  <c r="AO10" i="12"/>
  <c r="E10" i="12"/>
  <c r="O10" i="15" s="1"/>
  <c r="A10" i="12"/>
  <c r="AN10" i="12"/>
  <c r="G22" i="12"/>
  <c r="A22" i="12"/>
  <c r="AO22" i="12"/>
  <c r="A31" i="10"/>
  <c r="G31" i="10"/>
  <c r="AN41" i="10"/>
  <c r="A41" i="10"/>
  <c r="AN24" i="11"/>
  <c r="E24" i="11"/>
  <c r="A24" i="11"/>
  <c r="G14" i="12"/>
  <c r="E14" i="12"/>
  <c r="AO14" i="12"/>
  <c r="E37" i="12"/>
  <c r="G37" i="12"/>
  <c r="A37" i="12"/>
  <c r="AO37" i="12"/>
  <c r="AN37" i="12"/>
  <c r="G25" i="7"/>
  <c r="A27" i="7"/>
  <c r="G31" i="7"/>
  <c r="G33" i="7"/>
  <c r="E40" i="7"/>
  <c r="E41" i="7"/>
  <c r="E15" i="8"/>
  <c r="A17" i="8"/>
  <c r="A20" i="8"/>
  <c r="A23" i="8"/>
  <c r="G32" i="8"/>
  <c r="AN45" i="8"/>
  <c r="AN46" i="8"/>
  <c r="G55" i="8"/>
  <c r="AN10" i="9"/>
  <c r="E15" i="9"/>
  <c r="G23" i="9"/>
  <c r="E25" i="9"/>
  <c r="A27" i="9"/>
  <c r="A32" i="9"/>
  <c r="A33" i="9"/>
  <c r="A41" i="9"/>
  <c r="AN43" i="9"/>
  <c r="A9" i="10"/>
  <c r="E10" i="10"/>
  <c r="M10" i="15" s="1"/>
  <c r="E14" i="10"/>
  <c r="A32" i="10"/>
  <c r="A39" i="10"/>
  <c r="AO46" i="10"/>
  <c r="A51" i="10"/>
  <c r="AO53" i="10"/>
  <c r="E19" i="11"/>
  <c r="A19" i="11"/>
  <c r="G19" i="11"/>
  <c r="G23" i="11"/>
  <c r="E23" i="11"/>
  <c r="AO23" i="11"/>
  <c r="E28" i="11"/>
  <c r="AN28" i="11"/>
  <c r="AO28" i="11"/>
  <c r="AO54" i="11"/>
  <c r="AN54" i="11"/>
  <c r="E54" i="11"/>
  <c r="AN16" i="12"/>
  <c r="AO33" i="12"/>
  <c r="A33" i="12"/>
  <c r="AN33" i="12"/>
  <c r="E33" i="12"/>
  <c r="F20" i="14"/>
  <c r="F20" i="13"/>
  <c r="F20" i="12"/>
  <c r="F20" i="11"/>
  <c r="G53" i="6"/>
  <c r="AN31" i="7"/>
  <c r="E39" i="7"/>
  <c r="AO42" i="7"/>
  <c r="A50" i="7"/>
  <c r="A53" i="7"/>
  <c r="H1" i="8"/>
  <c r="A24" i="8"/>
  <c r="E25" i="8"/>
  <c r="AN29" i="8"/>
  <c r="AN33" i="8"/>
  <c r="A36" i="8"/>
  <c r="E37" i="8"/>
  <c r="E38" i="8"/>
  <c r="E39" i="8"/>
  <c r="E40" i="8"/>
  <c r="AO44" i="8"/>
  <c r="A49" i="8"/>
  <c r="G54" i="8"/>
  <c r="A21" i="9"/>
  <c r="A31" i="9"/>
  <c r="AO47" i="9"/>
  <c r="AN48" i="9"/>
  <c r="A50" i="9"/>
  <c r="E53" i="9"/>
  <c r="A15" i="10"/>
  <c r="AO21" i="10"/>
  <c r="G21" i="10"/>
  <c r="E48" i="10"/>
  <c r="AN10" i="11"/>
  <c r="E10" i="11"/>
  <c r="A17" i="11"/>
  <c r="AN22" i="11"/>
  <c r="A29" i="11"/>
  <c r="E36" i="11"/>
  <c r="A36" i="11"/>
  <c r="AN38" i="11"/>
  <c r="A42" i="11"/>
  <c r="E28" i="12"/>
  <c r="AN30" i="7"/>
  <c r="G41" i="7"/>
  <c r="AN55" i="7"/>
  <c r="E20" i="8"/>
  <c r="A21" i="8"/>
  <c r="A22" i="8"/>
  <c r="G40" i="8"/>
  <c r="AN53" i="8"/>
  <c r="AN54" i="8"/>
  <c r="AN25" i="9"/>
  <c r="E33" i="9"/>
  <c r="A35" i="9"/>
  <c r="E41" i="9"/>
  <c r="AN51" i="9"/>
  <c r="A51" i="9"/>
  <c r="AN10" i="10"/>
  <c r="A16" i="10"/>
  <c r="E20" i="10"/>
  <c r="A20" i="10"/>
  <c r="A24" i="10"/>
  <c r="E30" i="10"/>
  <c r="A30" i="10"/>
  <c r="G30" i="10"/>
  <c r="E32" i="10"/>
  <c r="G39" i="10"/>
  <c r="E41" i="10"/>
  <c r="E55" i="10"/>
  <c r="A16" i="11"/>
  <c r="AO30" i="11"/>
  <c r="G30" i="11"/>
  <c r="E30" i="11"/>
  <c r="A37" i="11"/>
  <c r="E45" i="11"/>
  <c r="A45" i="11"/>
  <c r="G45" i="11"/>
  <c r="G50" i="11"/>
  <c r="A50" i="11"/>
  <c r="AO50" i="11"/>
  <c r="E46" i="12"/>
  <c r="A46" i="12"/>
  <c r="AN46" i="12"/>
  <c r="G46" i="12"/>
  <c r="G12" i="13"/>
  <c r="E28" i="13"/>
  <c r="AN28" i="13"/>
  <c r="A28" i="13"/>
  <c r="G41" i="13"/>
  <c r="A47" i="13"/>
  <c r="E51" i="13"/>
  <c r="AO55" i="14"/>
  <c r="AN55" i="14"/>
  <c r="G55" i="14"/>
  <c r="A55" i="14"/>
  <c r="F14" i="15"/>
  <c r="P19" i="15"/>
  <c r="H19" i="15"/>
  <c r="O19" i="15"/>
  <c r="G19" i="15"/>
  <c r="N19" i="15"/>
  <c r="F19" i="15"/>
  <c r="U19" i="15"/>
  <c r="K19" i="15"/>
  <c r="A19" i="15"/>
  <c r="S19" i="15"/>
  <c r="F19" i="10" s="1"/>
  <c r="J19" i="15"/>
  <c r="U23" i="15"/>
  <c r="P23" i="15"/>
  <c r="O23" i="15"/>
  <c r="M23" i="15"/>
  <c r="G23" i="15"/>
  <c r="AN33" i="10"/>
  <c r="E12" i="11"/>
  <c r="A26" i="11"/>
  <c r="A43" i="11"/>
  <c r="G46" i="11"/>
  <c r="A52" i="11"/>
  <c r="H1" i="12"/>
  <c r="H3" i="12" s="1"/>
  <c r="A29" i="12"/>
  <c r="AO39" i="12"/>
  <c r="A41" i="12"/>
  <c r="AN48" i="12"/>
  <c r="A52" i="12"/>
  <c r="G55" i="12"/>
  <c r="AN12" i="13"/>
  <c r="G14" i="13"/>
  <c r="E18" i="13"/>
  <c r="E23" i="13"/>
  <c r="AN23" i="13"/>
  <c r="A33" i="13"/>
  <c r="A40" i="13"/>
  <c r="E44" i="13"/>
  <c r="AN48" i="13"/>
  <c r="AN9" i="14"/>
  <c r="AO17" i="14"/>
  <c r="O11" i="15"/>
  <c r="J11" i="15"/>
  <c r="I11" i="15"/>
  <c r="H11" i="15"/>
  <c r="M11" i="15"/>
  <c r="L11" i="15"/>
  <c r="A11" i="15"/>
  <c r="M14" i="15"/>
  <c r="M41" i="15"/>
  <c r="U41" i="15"/>
  <c r="I41" i="15"/>
  <c r="S41" i="15"/>
  <c r="H41" i="15"/>
  <c r="Q41" i="15"/>
  <c r="G41" i="15"/>
  <c r="O41" i="15"/>
  <c r="F41" i="15"/>
  <c r="N41" i="15"/>
  <c r="L41" i="15"/>
  <c r="K41" i="15"/>
  <c r="Q53" i="15"/>
  <c r="U53" i="15"/>
  <c r="J53" i="15"/>
  <c r="S53" i="15"/>
  <c r="H53" i="15"/>
  <c r="P53" i="15"/>
  <c r="G53" i="15"/>
  <c r="O53" i="15"/>
  <c r="F53" i="15"/>
  <c r="N53" i="15"/>
  <c r="M53" i="15"/>
  <c r="L53" i="15"/>
  <c r="AN45" i="11"/>
  <c r="A10" i="13"/>
  <c r="AN19" i="13"/>
  <c r="G27" i="13"/>
  <c r="E27" i="13"/>
  <c r="AO31" i="13"/>
  <c r="A31" i="13"/>
  <c r="C22" i="14"/>
  <c r="AO33" i="14"/>
  <c r="G33" i="14"/>
  <c r="E33" i="14"/>
  <c r="O17" i="15"/>
  <c r="U17" i="15"/>
  <c r="J17" i="15"/>
  <c r="S17" i="15"/>
  <c r="I17" i="15"/>
  <c r="Q17" i="15"/>
  <c r="H17" i="15"/>
  <c r="M17" i="15"/>
  <c r="L17" i="15"/>
  <c r="A17" i="15"/>
  <c r="M25" i="15"/>
  <c r="N25" i="15"/>
  <c r="L25" i="15"/>
  <c r="K25" i="15"/>
  <c r="A25" i="15"/>
  <c r="S25" i="15"/>
  <c r="G25" i="15"/>
  <c r="Q25" i="15"/>
  <c r="F25" i="15"/>
  <c r="C29" i="15"/>
  <c r="C29" i="14"/>
  <c r="G19" i="13"/>
  <c r="A19" i="13"/>
  <c r="AO19" i="13"/>
  <c r="E41" i="13"/>
  <c r="A41" i="13"/>
  <c r="AO51" i="13"/>
  <c r="A51" i="13"/>
  <c r="AO16" i="14"/>
  <c r="G16" i="14"/>
  <c r="E16" i="14"/>
  <c r="AO28" i="14"/>
  <c r="E39" i="14"/>
  <c r="A39" i="14"/>
  <c r="AN39" i="14"/>
  <c r="G39" i="14"/>
  <c r="L14" i="15"/>
  <c r="J14" i="15"/>
  <c r="I14" i="15"/>
  <c r="Q14" i="15"/>
  <c r="N14" i="15"/>
  <c r="C22" i="15"/>
  <c r="C47" i="15"/>
  <c r="C47" i="14"/>
  <c r="AO53" i="13"/>
  <c r="E53" i="13"/>
  <c r="G53" i="14"/>
  <c r="AO53" i="14"/>
  <c r="E6" i="14"/>
  <c r="Q6" i="15" s="1"/>
  <c r="AN6" i="14"/>
  <c r="C23" i="15"/>
  <c r="C23" i="14"/>
  <c r="U42" i="15"/>
  <c r="O42" i="15"/>
  <c r="N42" i="15"/>
  <c r="L42" i="15"/>
  <c r="G42" i="15"/>
  <c r="F42" i="15"/>
  <c r="AN40" i="11"/>
  <c r="AN25" i="12"/>
  <c r="AN29" i="12"/>
  <c r="E39" i="12"/>
  <c r="E40" i="12"/>
  <c r="A48" i="12"/>
  <c r="G28" i="13"/>
  <c r="E29" i="13"/>
  <c r="AN29" i="13"/>
  <c r="A29" i="13"/>
  <c r="AN30" i="13"/>
  <c r="AN43" i="13"/>
  <c r="G46" i="13"/>
  <c r="A48" i="13"/>
  <c r="AO6" i="14"/>
  <c r="AN15" i="14"/>
  <c r="E15" i="14"/>
  <c r="AO49" i="14"/>
  <c r="A49" i="14"/>
  <c r="G49" i="14"/>
  <c r="L19" i="15"/>
  <c r="J20" i="15"/>
  <c r="U47" i="15"/>
  <c r="P47" i="15"/>
  <c r="O47" i="15"/>
  <c r="M47" i="15"/>
  <c r="L47" i="15"/>
  <c r="H47" i="15"/>
  <c r="G47" i="15"/>
  <c r="AN54" i="10"/>
  <c r="A20" i="11"/>
  <c r="AN32" i="11"/>
  <c r="AO34" i="11"/>
  <c r="A47" i="11"/>
  <c r="AO52" i="11"/>
  <c r="C22" i="12"/>
  <c r="G23" i="12"/>
  <c r="E34" i="12"/>
  <c r="G39" i="12"/>
  <c r="G40" i="12"/>
  <c r="C47" i="12"/>
  <c r="AO52" i="12"/>
  <c r="AN10" i="13"/>
  <c r="A14" i="13"/>
  <c r="C23" i="13"/>
  <c r="A27" i="13"/>
  <c r="A30" i="13"/>
  <c r="AN39" i="13"/>
  <c r="AO43" i="13"/>
  <c r="E45" i="13"/>
  <c r="G49" i="13"/>
  <c r="A50" i="13"/>
  <c r="AN50" i="13"/>
  <c r="G12" i="14"/>
  <c r="AN12" i="14"/>
  <c r="AO13" i="14"/>
  <c r="E13" i="14"/>
  <c r="A17" i="14"/>
  <c r="AN21" i="14"/>
  <c r="A21" i="14"/>
  <c r="AN32" i="14"/>
  <c r="G40" i="14"/>
  <c r="E40" i="14"/>
  <c r="A40" i="14"/>
  <c r="AO40" i="14"/>
  <c r="E55" i="14"/>
  <c r="A8" i="15"/>
  <c r="K11" i="15"/>
  <c r="F17" i="15"/>
  <c r="M19" i="15"/>
  <c r="H23" i="15"/>
  <c r="I25" i="15"/>
  <c r="A40" i="11"/>
  <c r="A17" i="12"/>
  <c r="AO29" i="12"/>
  <c r="G38" i="12"/>
  <c r="AN40" i="12"/>
  <c r="A45" i="12"/>
  <c r="E48" i="12"/>
  <c r="AO51" i="12"/>
  <c r="A54" i="12"/>
  <c r="AO24" i="13"/>
  <c r="AN24" i="13"/>
  <c r="AO28" i="13"/>
  <c r="E31" i="13"/>
  <c r="E48" i="13"/>
  <c r="AN49" i="13"/>
  <c r="K17" i="15"/>
  <c r="Q19" i="15"/>
  <c r="M20" i="15"/>
  <c r="L20" i="15"/>
  <c r="L23" i="15"/>
  <c r="J25" i="15"/>
  <c r="G22" i="13"/>
  <c r="E32" i="13"/>
  <c r="AN41" i="13"/>
  <c r="AN51" i="13"/>
  <c r="A20" i="14"/>
  <c r="AO29" i="14"/>
  <c r="AO30" i="14"/>
  <c r="AO32" i="14"/>
  <c r="A36" i="14"/>
  <c r="C45" i="14"/>
  <c r="AO52" i="14"/>
  <c r="N10" i="15"/>
  <c r="M13" i="15"/>
  <c r="N15" i="15"/>
  <c r="G21" i="15"/>
  <c r="K22" i="15"/>
  <c r="G28" i="15"/>
  <c r="P28" i="15"/>
  <c r="N29" i="15"/>
  <c r="P30" i="15"/>
  <c r="L31" i="15"/>
  <c r="M32" i="15"/>
  <c r="I33" i="15"/>
  <c r="U33" i="15"/>
  <c r="K36" i="15"/>
  <c r="U36" i="15"/>
  <c r="H37" i="15"/>
  <c r="S37" i="15"/>
  <c r="P39" i="15"/>
  <c r="K46" i="15"/>
  <c r="F49" i="15"/>
  <c r="O49" i="15"/>
  <c r="F50" i="15"/>
  <c r="K51" i="15"/>
  <c r="F52" i="15"/>
  <c r="N52" i="15"/>
  <c r="A54" i="15"/>
  <c r="L54" i="15"/>
  <c r="G55" i="15"/>
  <c r="C34" i="14"/>
  <c r="S30" i="15"/>
  <c r="J37" i="15"/>
  <c r="U37" i="15"/>
  <c r="A46" i="15"/>
  <c r="L46" i="15"/>
  <c r="G49" i="15"/>
  <c r="P49" i="15"/>
  <c r="G50" i="15"/>
  <c r="G52" i="15"/>
  <c r="O52" i="15"/>
  <c r="O54" i="15"/>
  <c r="H55" i="15"/>
  <c r="G30" i="15"/>
  <c r="U30" i="15"/>
  <c r="L48" i="15"/>
  <c r="AR23" i="13"/>
  <c r="AN47" i="13"/>
  <c r="A54" i="13"/>
  <c r="AO55" i="13"/>
  <c r="AO20" i="14"/>
  <c r="A29" i="14"/>
  <c r="E30" i="14"/>
  <c r="AO45" i="14"/>
  <c r="I10" i="15"/>
  <c r="I13" i="15"/>
  <c r="S13" i="15"/>
  <c r="J15" i="15"/>
  <c r="U15" i="15"/>
  <c r="I18" i="15"/>
  <c r="O21" i="15"/>
  <c r="S22" i="15"/>
  <c r="J29" i="15"/>
  <c r="U29" i="15"/>
  <c r="J30" i="15"/>
  <c r="N33" i="15"/>
  <c r="L34" i="15"/>
  <c r="Q35" i="15"/>
  <c r="G36" i="15"/>
  <c r="M37" i="15"/>
  <c r="L40" i="15"/>
  <c r="S46" i="15"/>
  <c r="A49" i="15"/>
  <c r="J49" i="15"/>
  <c r="U49" i="15"/>
  <c r="O50" i="15"/>
  <c r="A52" i="15"/>
  <c r="J52" i="15"/>
  <c r="S52" i="15"/>
  <c r="G54" i="15"/>
  <c r="U54" i="15"/>
  <c r="O55" i="15"/>
  <c r="G30" i="14"/>
  <c r="G32" i="14"/>
  <c r="AN36" i="14"/>
  <c r="E41" i="14"/>
  <c r="AN53" i="14"/>
  <c r="J13" i="15"/>
  <c r="U13" i="15"/>
  <c r="L18" i="15"/>
  <c r="P21" i="15"/>
  <c r="G22" i="15"/>
  <c r="U22" i="15"/>
  <c r="K30" i="15"/>
  <c r="N34" i="15"/>
  <c r="N37" i="15"/>
  <c r="G46" i="15"/>
  <c r="U46" i="15"/>
  <c r="K52" i="15"/>
  <c r="P55" i="15"/>
  <c r="A30" i="15"/>
  <c r="L30" i="15"/>
  <c r="F37" i="15"/>
  <c r="O37" i="15"/>
  <c r="F19" i="4"/>
  <c r="F19" i="5"/>
  <c r="F19" i="6"/>
  <c r="F19" i="12"/>
  <c r="F37" i="13"/>
  <c r="F37" i="5"/>
  <c r="F37" i="9"/>
  <c r="F19" i="7"/>
  <c r="F37" i="7"/>
  <c r="F37" i="8"/>
  <c r="F19" i="14"/>
  <c r="F19" i="8"/>
  <c r="F37" i="11"/>
  <c r="F19" i="13"/>
  <c r="F19" i="11"/>
  <c r="F37" i="10"/>
  <c r="F37" i="12"/>
  <c r="F19" i="3"/>
  <c r="F19" i="9"/>
  <c r="H3" i="11"/>
  <c r="H3" i="13"/>
  <c r="H2" i="13"/>
  <c r="H1" i="5"/>
  <c r="H2" i="5" s="1"/>
  <c r="G1" i="11"/>
  <c r="I1" i="11" s="1"/>
  <c r="H1" i="3"/>
  <c r="H2" i="3" s="1"/>
  <c r="J6" i="15"/>
  <c r="G1" i="13"/>
  <c r="I1" i="13" s="1"/>
  <c r="H1" i="14"/>
  <c r="F7" i="15"/>
  <c r="I2" i="4"/>
  <c r="J1" i="4"/>
  <c r="I3" i="4"/>
  <c r="I4" i="4"/>
  <c r="AN45" i="5"/>
  <c r="G45" i="5"/>
  <c r="E45" i="5"/>
  <c r="AO45" i="5"/>
  <c r="AO51" i="5"/>
  <c r="AN51" i="5"/>
  <c r="G51" i="5"/>
  <c r="AN22" i="6"/>
  <c r="G22" i="6"/>
  <c r="E22" i="6"/>
  <c r="AO22" i="6"/>
  <c r="G51" i="8"/>
  <c r="E51" i="8"/>
  <c r="AN51" i="8"/>
  <c r="A51" i="8"/>
  <c r="AO51" i="8"/>
  <c r="E16" i="4"/>
  <c r="AO17" i="4"/>
  <c r="G18" i="4"/>
  <c r="AO23" i="4"/>
  <c r="G24" i="4"/>
  <c r="E26" i="4"/>
  <c r="AO29" i="4"/>
  <c r="G32" i="4"/>
  <c r="E34" i="4"/>
  <c r="AO37" i="4"/>
  <c r="G40" i="4"/>
  <c r="E42" i="4"/>
  <c r="AO45" i="4"/>
  <c r="G48" i="4"/>
  <c r="E50" i="4"/>
  <c r="AO53" i="4"/>
  <c r="AN11" i="5"/>
  <c r="AO16" i="5"/>
  <c r="E19" i="5"/>
  <c r="AO27" i="5"/>
  <c r="AN27" i="5"/>
  <c r="G27" i="5"/>
  <c r="G1" i="6"/>
  <c r="AN14" i="6"/>
  <c r="G14" i="6"/>
  <c r="E14" i="6"/>
  <c r="AO14" i="6"/>
  <c r="AN52" i="6"/>
  <c r="G52" i="6"/>
  <c r="E52" i="6"/>
  <c r="AO52" i="6"/>
  <c r="G28" i="7"/>
  <c r="E28" i="7"/>
  <c r="AN28" i="7"/>
  <c r="A28" i="7"/>
  <c r="AO28" i="7"/>
  <c r="A27" i="4"/>
  <c r="A29" i="4"/>
  <c r="E35" i="4"/>
  <c r="AO16" i="6"/>
  <c r="AN16" i="6"/>
  <c r="G16" i="6"/>
  <c r="AO42" i="6"/>
  <c r="AN42" i="6"/>
  <c r="G42" i="6"/>
  <c r="H4" i="4"/>
  <c r="AN8" i="5"/>
  <c r="E17" i="5"/>
  <c r="AO17" i="5"/>
  <c r="AN37" i="5"/>
  <c r="G37" i="5"/>
  <c r="E37" i="5"/>
  <c r="AO37" i="5"/>
  <c r="AO43" i="5"/>
  <c r="AN43" i="5"/>
  <c r="G43" i="5"/>
  <c r="AN9" i="7"/>
  <c r="G19" i="8"/>
  <c r="E19" i="8"/>
  <c r="AN19" i="8"/>
  <c r="A19" i="8"/>
  <c r="AO19" i="8"/>
  <c r="A19" i="4"/>
  <c r="A35" i="4"/>
  <c r="A17" i="4"/>
  <c r="A23" i="4"/>
  <c r="E43" i="4"/>
  <c r="A45" i="4"/>
  <c r="A53" i="4"/>
  <c r="AN15" i="5"/>
  <c r="AO26" i="6"/>
  <c r="AN26" i="6"/>
  <c r="G26" i="6"/>
  <c r="H3" i="4"/>
  <c r="AO10" i="4"/>
  <c r="AN16" i="4"/>
  <c r="E17" i="4"/>
  <c r="AO18" i="4"/>
  <c r="G19" i="4"/>
  <c r="E23" i="4"/>
  <c r="AO24" i="4"/>
  <c r="AN26" i="4"/>
  <c r="G27" i="4"/>
  <c r="E29" i="4"/>
  <c r="AO32" i="4"/>
  <c r="AN34" i="4"/>
  <c r="G35" i="4"/>
  <c r="E37" i="4"/>
  <c r="AO40" i="4"/>
  <c r="AN42" i="4"/>
  <c r="G43" i="4"/>
  <c r="E45" i="4"/>
  <c r="AO48" i="4"/>
  <c r="AN50" i="4"/>
  <c r="G51" i="4"/>
  <c r="E53" i="4"/>
  <c r="A45" i="5"/>
  <c r="A51" i="5"/>
  <c r="A22" i="6"/>
  <c r="A11" i="4"/>
  <c r="E11" i="4"/>
  <c r="E51" i="4"/>
  <c r="H2" i="4"/>
  <c r="AN11" i="4"/>
  <c r="E12" i="4"/>
  <c r="AN19" i="4"/>
  <c r="E20" i="4"/>
  <c r="AN27" i="4"/>
  <c r="E30" i="4"/>
  <c r="AN35" i="4"/>
  <c r="E38" i="4"/>
  <c r="AN43" i="4"/>
  <c r="E46" i="4"/>
  <c r="AN51" i="4"/>
  <c r="E54" i="4"/>
  <c r="AO13" i="5"/>
  <c r="AN13" i="5"/>
  <c r="A17" i="5"/>
  <c r="AN19" i="5"/>
  <c r="G19" i="5"/>
  <c r="AN53" i="5"/>
  <c r="G53" i="5"/>
  <c r="E53" i="5"/>
  <c r="AO53" i="5"/>
  <c r="AN55" i="5"/>
  <c r="AN9" i="6"/>
  <c r="A16" i="6"/>
  <c r="AO50" i="6"/>
  <c r="AN50" i="6"/>
  <c r="G50" i="6"/>
  <c r="E29" i="7"/>
  <c r="AN29" i="7"/>
  <c r="G29" i="7"/>
  <c r="AO29" i="7"/>
  <c r="A29" i="7"/>
  <c r="AN22" i="9"/>
  <c r="G22" i="9"/>
  <c r="E22" i="9"/>
  <c r="A22" i="9"/>
  <c r="AO22" i="9"/>
  <c r="AN46" i="9"/>
  <c r="G46" i="9"/>
  <c r="E46" i="9"/>
  <c r="AO46" i="9"/>
  <c r="A46" i="9"/>
  <c r="AN8" i="11"/>
  <c r="E27" i="4"/>
  <c r="AN16" i="5"/>
  <c r="G16" i="5"/>
  <c r="E16" i="5"/>
  <c r="AN20" i="6"/>
  <c r="AN36" i="6"/>
  <c r="G36" i="6"/>
  <c r="E36" i="6"/>
  <c r="AO36" i="6"/>
  <c r="G17" i="4"/>
  <c r="G23" i="4"/>
  <c r="G29" i="4"/>
  <c r="G37" i="4"/>
  <c r="G45" i="4"/>
  <c r="G53" i="4"/>
  <c r="AN29" i="5"/>
  <c r="G29" i="5"/>
  <c r="E29" i="5"/>
  <c r="AO29" i="5"/>
  <c r="AO35" i="5"/>
  <c r="AN35" i="5"/>
  <c r="G35" i="5"/>
  <c r="E51" i="5"/>
  <c r="A26" i="6"/>
  <c r="AN28" i="6"/>
  <c r="G28" i="6"/>
  <c r="E28" i="6"/>
  <c r="AO28" i="6"/>
  <c r="AO34" i="6"/>
  <c r="AN34" i="6"/>
  <c r="G34" i="6"/>
  <c r="A36" i="6"/>
  <c r="A42" i="6"/>
  <c r="AN44" i="6"/>
  <c r="G44" i="6"/>
  <c r="E44" i="6"/>
  <c r="AO44" i="6"/>
  <c r="G14" i="7"/>
  <c r="E14" i="7"/>
  <c r="AN14" i="7"/>
  <c r="A14" i="7"/>
  <c r="AO14" i="7"/>
  <c r="E11" i="8"/>
  <c r="AN11" i="8"/>
  <c r="A11" i="8"/>
  <c r="AO11" i="8"/>
  <c r="E19" i="4"/>
  <c r="I1" i="6"/>
  <c r="H2" i="6"/>
  <c r="H3" i="6"/>
  <c r="H4" i="6"/>
  <c r="A13" i="5"/>
  <c r="A19" i="5"/>
  <c r="G23" i="5"/>
  <c r="E23" i="5"/>
  <c r="AO23" i="5"/>
  <c r="A37" i="5"/>
  <c r="A43" i="5"/>
  <c r="E16" i="6"/>
  <c r="G22" i="7"/>
  <c r="E22" i="7"/>
  <c r="AN22" i="7"/>
  <c r="A22" i="7"/>
  <c r="AO22" i="7"/>
  <c r="AN26" i="8"/>
  <c r="G26" i="8"/>
  <c r="E26" i="8"/>
  <c r="AO26" i="8"/>
  <c r="A26" i="8"/>
  <c r="G18" i="5"/>
  <c r="G24" i="5"/>
  <c r="E26" i="5"/>
  <c r="G32" i="5"/>
  <c r="E34" i="5"/>
  <c r="G40" i="5"/>
  <c r="E42" i="5"/>
  <c r="G48" i="5"/>
  <c r="E50" i="5"/>
  <c r="E13" i="6"/>
  <c r="G15" i="6"/>
  <c r="E21" i="6"/>
  <c r="E25" i="6"/>
  <c r="AN30" i="6"/>
  <c r="G31" i="6"/>
  <c r="E33" i="6"/>
  <c r="AN38" i="6"/>
  <c r="E41" i="6"/>
  <c r="AN46" i="6"/>
  <c r="E49" i="6"/>
  <c r="AN54" i="6"/>
  <c r="A11" i="7"/>
  <c r="A19" i="7"/>
  <c r="G36" i="7"/>
  <c r="E36" i="7"/>
  <c r="AN36" i="7"/>
  <c r="G44" i="7"/>
  <c r="E44" i="7"/>
  <c r="AN44" i="7"/>
  <c r="G52" i="7"/>
  <c r="E52" i="7"/>
  <c r="AN52" i="7"/>
  <c r="AN21" i="5"/>
  <c r="AN25" i="5"/>
  <c r="G26" i="5"/>
  <c r="AN33" i="5"/>
  <c r="G34" i="5"/>
  <c r="AN41" i="5"/>
  <c r="G42" i="5"/>
  <c r="AN49" i="5"/>
  <c r="G50" i="5"/>
  <c r="A9" i="6"/>
  <c r="AN10" i="6"/>
  <c r="G13" i="6"/>
  <c r="AN18" i="6"/>
  <c r="G21" i="6"/>
  <c r="AN24" i="6"/>
  <c r="G25" i="6"/>
  <c r="AN32" i="6"/>
  <c r="G33" i="6"/>
  <c r="AN40" i="6"/>
  <c r="G41" i="6"/>
  <c r="AN48" i="6"/>
  <c r="G49" i="6"/>
  <c r="AO54" i="6"/>
  <c r="E17" i="7"/>
  <c r="AN17" i="7"/>
  <c r="G17" i="7"/>
  <c r="A23" i="7"/>
  <c r="AN35" i="7"/>
  <c r="G35" i="7"/>
  <c r="AO35" i="7"/>
  <c r="AN43" i="7"/>
  <c r="G43" i="7"/>
  <c r="AO43" i="7"/>
  <c r="AN51" i="7"/>
  <c r="G51" i="7"/>
  <c r="AO51" i="7"/>
  <c r="G43" i="8"/>
  <c r="E43" i="8"/>
  <c r="AN43" i="8"/>
  <c r="AO26" i="9"/>
  <c r="AN26" i="9"/>
  <c r="E26" i="9"/>
  <c r="A26" i="9"/>
  <c r="G26" i="9"/>
  <c r="AN38" i="13"/>
  <c r="AO38" i="13"/>
  <c r="G38" i="13"/>
  <c r="E38" i="13"/>
  <c r="A38" i="13"/>
  <c r="AN26" i="5"/>
  <c r="AN34" i="5"/>
  <c r="AN42" i="5"/>
  <c r="AN50" i="5"/>
  <c r="AN13" i="6"/>
  <c r="AN21" i="6"/>
  <c r="AN25" i="6"/>
  <c r="AN33" i="6"/>
  <c r="AN41" i="6"/>
  <c r="AN49" i="6"/>
  <c r="AN27" i="7"/>
  <c r="G27" i="7"/>
  <c r="AO27" i="7"/>
  <c r="G35" i="8"/>
  <c r="E35" i="8"/>
  <c r="AN35" i="8"/>
  <c r="AN8" i="9"/>
  <c r="AO13" i="9"/>
  <c r="G13" i="9"/>
  <c r="E13" i="9"/>
  <c r="A13" i="9"/>
  <c r="AN13" i="9"/>
  <c r="AO52" i="9"/>
  <c r="AN52" i="9"/>
  <c r="G52" i="9"/>
  <c r="E52" i="9"/>
  <c r="A52" i="9"/>
  <c r="AN17" i="10"/>
  <c r="G17" i="10"/>
  <c r="E17" i="10"/>
  <c r="AO17" i="10"/>
  <c r="A17" i="10"/>
  <c r="H1" i="7"/>
  <c r="G27" i="8"/>
  <c r="E27" i="8"/>
  <c r="AN27" i="8"/>
  <c r="AN50" i="8"/>
  <c r="G50" i="8"/>
  <c r="E50" i="8"/>
  <c r="AO50" i="8"/>
  <c r="AN16" i="9"/>
  <c r="G16" i="9"/>
  <c r="E16" i="9"/>
  <c r="AO16" i="9"/>
  <c r="AO34" i="9"/>
  <c r="AN34" i="9"/>
  <c r="E34" i="9"/>
  <c r="A34" i="9"/>
  <c r="G34" i="9"/>
  <c r="AN11" i="7"/>
  <c r="AO11" i="7"/>
  <c r="AN19" i="7"/>
  <c r="G19" i="7"/>
  <c r="AO19" i="7"/>
  <c r="AN16" i="8"/>
  <c r="G16" i="8"/>
  <c r="E16" i="8"/>
  <c r="AO16" i="8"/>
  <c r="AN42" i="8"/>
  <c r="G42" i="8"/>
  <c r="E42" i="8"/>
  <c r="AO42" i="8"/>
  <c r="E23" i="7"/>
  <c r="AN23" i="7"/>
  <c r="G23" i="7"/>
  <c r="E37" i="7"/>
  <c r="AN37" i="7"/>
  <c r="G37" i="7"/>
  <c r="E45" i="7"/>
  <c r="AN45" i="7"/>
  <c r="G45" i="7"/>
  <c r="E53" i="7"/>
  <c r="AN53" i="7"/>
  <c r="G53" i="7"/>
  <c r="H3" i="8"/>
  <c r="H4" i="8"/>
  <c r="I1" i="8"/>
  <c r="H2" i="8"/>
  <c r="AN34" i="8"/>
  <c r="G34" i="8"/>
  <c r="E34" i="8"/>
  <c r="AO34" i="8"/>
  <c r="AN7" i="9"/>
  <c r="G35" i="10"/>
  <c r="AN35" i="10"/>
  <c r="E35" i="10"/>
  <c r="A35" i="10"/>
  <c r="AO35" i="10"/>
  <c r="AO40" i="10"/>
  <c r="AN40" i="10"/>
  <c r="G40" i="10"/>
  <c r="E40" i="10"/>
  <c r="A40" i="10"/>
  <c r="E15" i="7"/>
  <c r="AO16" i="7"/>
  <c r="AO26" i="7"/>
  <c r="AO34" i="7"/>
  <c r="AO13" i="8"/>
  <c r="G14" i="8"/>
  <c r="G22" i="8"/>
  <c r="G28" i="8"/>
  <c r="G36" i="8"/>
  <c r="G44" i="8"/>
  <c r="G52" i="8"/>
  <c r="AN11" i="9"/>
  <c r="E11" i="9"/>
  <c r="AN19" i="9"/>
  <c r="E19" i="9"/>
  <c r="AN54" i="9"/>
  <c r="G54" i="9"/>
  <c r="E54" i="9"/>
  <c r="AO54" i="9"/>
  <c r="AO27" i="10"/>
  <c r="AN27" i="10"/>
  <c r="G27" i="10"/>
  <c r="AN49" i="11"/>
  <c r="G49" i="11"/>
  <c r="E49" i="11"/>
  <c r="AO49" i="11"/>
  <c r="A49" i="11"/>
  <c r="F33" i="14"/>
  <c r="F33" i="13"/>
  <c r="F33" i="11"/>
  <c r="F33" i="12"/>
  <c r="F33" i="10"/>
  <c r="AN14" i="8"/>
  <c r="AN22" i="8"/>
  <c r="AN28" i="8"/>
  <c r="AN36" i="8"/>
  <c r="AN44" i="8"/>
  <c r="AN52" i="8"/>
  <c r="E12" i="9"/>
  <c r="AO12" i="9"/>
  <c r="AN14" i="9"/>
  <c r="E20" i="9"/>
  <c r="AO20" i="9"/>
  <c r="AO42" i="9"/>
  <c r="AN42" i="9"/>
  <c r="E44" i="10"/>
  <c r="AN44" i="10"/>
  <c r="G44" i="10"/>
  <c r="A44" i="10"/>
  <c r="AO44" i="10"/>
  <c r="I1" i="10"/>
  <c r="H2" i="10"/>
  <c r="H3" i="10"/>
  <c r="H4" i="10"/>
  <c r="AO11" i="10"/>
  <c r="AN11" i="10"/>
  <c r="AN15" i="10"/>
  <c r="AO19" i="10"/>
  <c r="AN19" i="10"/>
  <c r="G19" i="10"/>
  <c r="AN13" i="7"/>
  <c r="G16" i="7"/>
  <c r="AN21" i="7"/>
  <c r="AN25" i="7"/>
  <c r="G26" i="7"/>
  <c r="AN33" i="7"/>
  <c r="G34" i="7"/>
  <c r="AN41" i="7"/>
  <c r="G42" i="7"/>
  <c r="AN49" i="7"/>
  <c r="G50" i="7"/>
  <c r="AN10" i="8"/>
  <c r="G13" i="8"/>
  <c r="AN18" i="8"/>
  <c r="G21" i="8"/>
  <c r="AN24" i="8"/>
  <c r="G25" i="8"/>
  <c r="AN32" i="8"/>
  <c r="G33" i="8"/>
  <c r="AN40" i="8"/>
  <c r="G41" i="8"/>
  <c r="AN48" i="8"/>
  <c r="G49" i="8"/>
  <c r="A14" i="9"/>
  <c r="G19" i="9"/>
  <c r="AN24" i="9"/>
  <c r="AN30" i="9"/>
  <c r="E30" i="9"/>
  <c r="AO30" i="9"/>
  <c r="AN32" i="9"/>
  <c r="AN38" i="9"/>
  <c r="E38" i="9"/>
  <c r="AO38" i="9"/>
  <c r="AO44" i="9"/>
  <c r="AN44" i="9"/>
  <c r="G44" i="9"/>
  <c r="AN23" i="10"/>
  <c r="G23" i="10"/>
  <c r="E23" i="10"/>
  <c r="AO23" i="10"/>
  <c r="AN31" i="10"/>
  <c r="H4" i="11"/>
  <c r="H2" i="11"/>
  <c r="G12" i="9"/>
  <c r="AO28" i="9"/>
  <c r="AN28" i="9"/>
  <c r="G28" i="9"/>
  <c r="AO36" i="9"/>
  <c r="AN36" i="9"/>
  <c r="G36" i="9"/>
  <c r="E27" i="10"/>
  <c r="AN29" i="10"/>
  <c r="G29" i="10"/>
  <c r="E29" i="10"/>
  <c r="AO29" i="10"/>
  <c r="AO55" i="11"/>
  <c r="AN55" i="11"/>
  <c r="G55" i="11"/>
  <c r="E55" i="11"/>
  <c r="A55" i="11"/>
  <c r="A9" i="9"/>
  <c r="AO11" i="9"/>
  <c r="AN12" i="9"/>
  <c r="E14" i="9"/>
  <c r="AN18" i="9"/>
  <c r="AO19" i="9"/>
  <c r="AN20" i="9"/>
  <c r="G42" i="9"/>
  <c r="A11" i="10"/>
  <c r="A19" i="10"/>
  <c r="E20" i="12"/>
  <c r="AO20" i="12"/>
  <c r="AN20" i="12"/>
  <c r="G20" i="12"/>
  <c r="A20" i="12"/>
  <c r="G21" i="9"/>
  <c r="G25" i="9"/>
  <c r="E27" i="9"/>
  <c r="G33" i="9"/>
  <c r="E35" i="9"/>
  <c r="G41" i="9"/>
  <c r="E43" i="9"/>
  <c r="G49" i="9"/>
  <c r="E51" i="9"/>
  <c r="E16" i="10"/>
  <c r="G18" i="10"/>
  <c r="G24" i="10"/>
  <c r="E26" i="10"/>
  <c r="G32" i="10"/>
  <c r="E36" i="10"/>
  <c r="AN36" i="10"/>
  <c r="AO48" i="10"/>
  <c r="AN48" i="10"/>
  <c r="AO15" i="11"/>
  <c r="AN15" i="11"/>
  <c r="H4" i="12"/>
  <c r="AO50" i="12"/>
  <c r="AN50" i="12"/>
  <c r="G50" i="12"/>
  <c r="E50" i="12"/>
  <c r="A50" i="12"/>
  <c r="AN26" i="13"/>
  <c r="G26" i="13"/>
  <c r="E26" i="13"/>
  <c r="AO26" i="13"/>
  <c r="A26" i="13"/>
  <c r="AO36" i="13"/>
  <c r="AN36" i="13"/>
  <c r="G36" i="13"/>
  <c r="E36" i="13"/>
  <c r="A36" i="13"/>
  <c r="G27" i="9"/>
  <c r="G35" i="9"/>
  <c r="G43" i="9"/>
  <c r="AN50" i="9"/>
  <c r="G51" i="9"/>
  <c r="AN13" i="10"/>
  <c r="G16" i="10"/>
  <c r="AN21" i="10"/>
  <c r="AN25" i="10"/>
  <c r="G26" i="10"/>
  <c r="AN34" i="10"/>
  <c r="G34" i="10"/>
  <c r="AO34" i="10"/>
  <c r="G43" i="10"/>
  <c r="E43" i="10"/>
  <c r="E52" i="10"/>
  <c r="AN52" i="10"/>
  <c r="AO31" i="11"/>
  <c r="AN31" i="11"/>
  <c r="G31" i="11"/>
  <c r="A39" i="11"/>
  <c r="AN41" i="11"/>
  <c r="G41" i="11"/>
  <c r="E41" i="11"/>
  <c r="AO41" i="11"/>
  <c r="AO47" i="11"/>
  <c r="AN47" i="11"/>
  <c r="G47" i="11"/>
  <c r="AO33" i="10"/>
  <c r="G51" i="10"/>
  <c r="E51" i="10"/>
  <c r="AN7" i="11"/>
  <c r="AN25" i="11"/>
  <c r="G25" i="11"/>
  <c r="E25" i="11"/>
  <c r="AO25" i="11"/>
  <c r="AN42" i="10"/>
  <c r="G42" i="10"/>
  <c r="AO42" i="10"/>
  <c r="A52" i="10"/>
  <c r="E11" i="11"/>
  <c r="N11" i="15" s="1"/>
  <c r="AO11" i="11"/>
  <c r="AN11" i="11"/>
  <c r="I1" i="12"/>
  <c r="AN6" i="13"/>
  <c r="E6" i="13"/>
  <c r="P6" i="15" s="1"/>
  <c r="AN50" i="10"/>
  <c r="G50" i="10"/>
  <c r="AO50" i="10"/>
  <c r="AN6" i="11"/>
  <c r="A8" i="11"/>
  <c r="A9" i="11" s="1"/>
  <c r="AN21" i="11"/>
  <c r="G21" i="11"/>
  <c r="E21" i="11"/>
  <c r="AO21" i="11"/>
  <c r="AO25" i="12"/>
  <c r="G25" i="12"/>
  <c r="E25" i="12"/>
  <c r="A25" i="12"/>
  <c r="AO42" i="12"/>
  <c r="AN42" i="12"/>
  <c r="G42" i="12"/>
  <c r="E42" i="12"/>
  <c r="A42" i="12"/>
  <c r="AN16" i="13"/>
  <c r="G16" i="13"/>
  <c r="E16" i="13"/>
  <c r="A16" i="13"/>
  <c r="AO16" i="13"/>
  <c r="AN13" i="11"/>
  <c r="G13" i="11"/>
  <c r="AO13" i="11"/>
  <c r="AN33" i="11"/>
  <c r="G33" i="11"/>
  <c r="E33" i="11"/>
  <c r="AO33" i="11"/>
  <c r="AO39" i="11"/>
  <c r="AN39" i="11"/>
  <c r="G39" i="11"/>
  <c r="G37" i="10"/>
  <c r="G45" i="10"/>
  <c r="G53" i="10"/>
  <c r="G14" i="11"/>
  <c r="AN19" i="11"/>
  <c r="G22" i="11"/>
  <c r="AN27" i="11"/>
  <c r="G28" i="11"/>
  <c r="AN35" i="11"/>
  <c r="G36" i="11"/>
  <c r="AN43" i="11"/>
  <c r="G44" i="11"/>
  <c r="AN51" i="11"/>
  <c r="G52" i="11"/>
  <c r="G16" i="12"/>
  <c r="AO21" i="12"/>
  <c r="G21" i="12"/>
  <c r="AN35" i="12"/>
  <c r="G35" i="12"/>
  <c r="E35" i="12"/>
  <c r="AN8" i="13"/>
  <c r="AO26" i="14"/>
  <c r="AN26" i="14"/>
  <c r="G26" i="14"/>
  <c r="E26" i="14"/>
  <c r="A26" i="14"/>
  <c r="AO50" i="14"/>
  <c r="AN50" i="14"/>
  <c r="G50" i="14"/>
  <c r="E50" i="14"/>
  <c r="A50" i="14"/>
  <c r="AO19" i="11"/>
  <c r="AO27" i="11"/>
  <c r="AO35" i="11"/>
  <c r="AO43" i="11"/>
  <c r="AO51" i="11"/>
  <c r="AN11" i="12"/>
  <c r="AO16" i="12"/>
  <c r="AO34" i="12"/>
  <c r="AN34" i="12"/>
  <c r="AO25" i="13"/>
  <c r="AN25" i="13"/>
  <c r="G25" i="13"/>
  <c r="E25" i="13"/>
  <c r="E12" i="12"/>
  <c r="AO12" i="12"/>
  <c r="AN7" i="13"/>
  <c r="AO19" i="14"/>
  <c r="AN19" i="14"/>
  <c r="G19" i="14"/>
  <c r="E19" i="14"/>
  <c r="A19" i="14"/>
  <c r="E7" i="14"/>
  <c r="Q7" i="15" s="1"/>
  <c r="AO7" i="14"/>
  <c r="AN7" i="14"/>
  <c r="A7" i="14"/>
  <c r="E16" i="11"/>
  <c r="E26" i="11"/>
  <c r="E34" i="11"/>
  <c r="E42" i="11"/>
  <c r="E50" i="11"/>
  <c r="A11" i="12"/>
  <c r="AO13" i="12"/>
  <c r="G13" i="12"/>
  <c r="A16" i="12"/>
  <c r="AN51" i="12"/>
  <c r="G51" i="12"/>
  <c r="E51" i="12"/>
  <c r="AO34" i="13"/>
  <c r="AN34" i="13"/>
  <c r="G34" i="13"/>
  <c r="E34" i="13"/>
  <c r="G37" i="13"/>
  <c r="AO37" i="13"/>
  <c r="AN37" i="13"/>
  <c r="E37" i="13"/>
  <c r="A12" i="12"/>
  <c r="E22" i="12"/>
  <c r="G26" i="12"/>
  <c r="E30" i="12"/>
  <c r="AO30" i="12"/>
  <c r="A34" i="12"/>
  <c r="AN44" i="12"/>
  <c r="AO21" i="13"/>
  <c r="AN21" i="13"/>
  <c r="G21" i="13"/>
  <c r="E21" i="13"/>
  <c r="E11" i="12"/>
  <c r="A13" i="12"/>
  <c r="E16" i="12"/>
  <c r="AN19" i="12"/>
  <c r="G19" i="12"/>
  <c r="E19" i="12"/>
  <c r="AN21" i="12"/>
  <c r="AN27" i="12"/>
  <c r="G27" i="12"/>
  <c r="E27" i="12"/>
  <c r="AN43" i="12"/>
  <c r="G43" i="12"/>
  <c r="E43" i="12"/>
  <c r="AO13" i="13"/>
  <c r="AN13" i="13"/>
  <c r="G13" i="13"/>
  <c r="E13" i="13"/>
  <c r="A25" i="13"/>
  <c r="I1" i="14"/>
  <c r="H2" i="14"/>
  <c r="H3" i="14"/>
  <c r="H4" i="14"/>
  <c r="G47" i="13"/>
  <c r="E47" i="13"/>
  <c r="A52" i="13"/>
  <c r="AN23" i="14"/>
  <c r="AN35" i="14"/>
  <c r="G35" i="14"/>
  <c r="E35" i="14"/>
  <c r="AO42" i="14"/>
  <c r="AN42" i="14"/>
  <c r="G42" i="14"/>
  <c r="E42" i="14"/>
  <c r="AO9" i="14"/>
  <c r="G33" i="12"/>
  <c r="AO38" i="12"/>
  <c r="G41" i="12"/>
  <c r="AO46" i="12"/>
  <c r="G49" i="12"/>
  <c r="AO54" i="12"/>
  <c r="AN15" i="13"/>
  <c r="AO17" i="13"/>
  <c r="G18" i="13"/>
  <c r="AO23" i="13"/>
  <c r="G24" i="13"/>
  <c r="AO29" i="13"/>
  <c r="AN31" i="13"/>
  <c r="G32" i="13"/>
  <c r="G33" i="13"/>
  <c r="G42" i="13"/>
  <c r="AO45" i="13"/>
  <c r="AN46" i="13"/>
  <c r="E46" i="13"/>
  <c r="AO11" i="14"/>
  <c r="AN11" i="14"/>
  <c r="E11" i="14"/>
  <c r="Q11" i="15" s="1"/>
  <c r="AN28" i="14"/>
  <c r="A43" i="14"/>
  <c r="AN52" i="14"/>
  <c r="Q24" i="15"/>
  <c r="I24" i="15"/>
  <c r="P24" i="15"/>
  <c r="H24" i="15"/>
  <c r="O24" i="15"/>
  <c r="G24" i="15"/>
  <c r="N24" i="15"/>
  <c r="F24" i="15"/>
  <c r="U24" i="15"/>
  <c r="K24" i="15"/>
  <c r="S24" i="15"/>
  <c r="M24" i="15"/>
  <c r="L24" i="15"/>
  <c r="J24" i="15"/>
  <c r="P27" i="15"/>
  <c r="H27" i="15"/>
  <c r="O27" i="15"/>
  <c r="G27" i="15"/>
  <c r="N27" i="15"/>
  <c r="F27" i="15"/>
  <c r="M27" i="15"/>
  <c r="S27" i="15"/>
  <c r="J27" i="15"/>
  <c r="A27" i="15"/>
  <c r="Q27" i="15"/>
  <c r="L27" i="15"/>
  <c r="K27" i="15"/>
  <c r="I27" i="15"/>
  <c r="C40" i="15"/>
  <c r="C40" i="14"/>
  <c r="C40" i="13"/>
  <c r="AO44" i="13"/>
  <c r="AN44" i="13"/>
  <c r="G44" i="13"/>
  <c r="AN54" i="13"/>
  <c r="G54" i="13"/>
  <c r="E54" i="13"/>
  <c r="H6" i="15"/>
  <c r="K6" i="15"/>
  <c r="F6" i="15"/>
  <c r="N6" i="15"/>
  <c r="I6" i="15"/>
  <c r="L6" i="15"/>
  <c r="G6" i="15"/>
  <c r="O6" i="15"/>
  <c r="AO8" i="14"/>
  <c r="AN8" i="14"/>
  <c r="A8" i="14"/>
  <c r="H4" i="13"/>
  <c r="A45" i="13"/>
  <c r="A46" i="13"/>
  <c r="AN22" i="14"/>
  <c r="G22" i="14"/>
  <c r="E22" i="14"/>
  <c r="AN27" i="14"/>
  <c r="G27" i="14"/>
  <c r="E27" i="14"/>
  <c r="AO34" i="14"/>
  <c r="AN34" i="14"/>
  <c r="G34" i="14"/>
  <c r="E34" i="14"/>
  <c r="AN44" i="14"/>
  <c r="AN51" i="14"/>
  <c r="G51" i="14"/>
  <c r="E51" i="14"/>
  <c r="M6" i="15"/>
  <c r="Q8" i="15"/>
  <c r="G8" i="15"/>
  <c r="J8" i="15"/>
  <c r="O8" i="15"/>
  <c r="H8" i="15"/>
  <c r="M8" i="15"/>
  <c r="K8" i="15"/>
  <c r="P8" i="15"/>
  <c r="H1" i="9"/>
  <c r="G36" i="12"/>
  <c r="G44" i="12"/>
  <c r="AO33" i="13"/>
  <c r="AN53" i="13"/>
  <c r="G53" i="13"/>
  <c r="AN14" i="14"/>
  <c r="G14" i="14"/>
  <c r="E14" i="14"/>
  <c r="A35" i="14"/>
  <c r="A9" i="15"/>
  <c r="U26" i="15"/>
  <c r="K26" i="15"/>
  <c r="S26" i="15"/>
  <c r="J26" i="15"/>
  <c r="A26" i="15"/>
  <c r="Q26" i="15"/>
  <c r="I26" i="15"/>
  <c r="P26" i="15"/>
  <c r="H26" i="15"/>
  <c r="M26" i="15"/>
  <c r="O26" i="15"/>
  <c r="N26" i="15"/>
  <c r="L26" i="15"/>
  <c r="G26" i="15"/>
  <c r="F26" i="15"/>
  <c r="G39" i="13"/>
  <c r="E39" i="13"/>
  <c r="AO52" i="13"/>
  <c r="AN52" i="13"/>
  <c r="G52" i="13"/>
  <c r="AN43" i="14"/>
  <c r="G43" i="14"/>
  <c r="E43" i="14"/>
  <c r="P16" i="15"/>
  <c r="H16" i="15"/>
  <c r="O16" i="15"/>
  <c r="G16" i="15"/>
  <c r="N16" i="15"/>
  <c r="F16" i="15"/>
  <c r="U16" i="15"/>
  <c r="K16" i="15"/>
  <c r="A16" i="15"/>
  <c r="J18" i="15"/>
  <c r="Q32" i="15"/>
  <c r="I32" i="15"/>
  <c r="P32" i="15"/>
  <c r="H32" i="15"/>
  <c r="O32" i="15"/>
  <c r="G32" i="15"/>
  <c r="N32" i="15"/>
  <c r="F32" i="15"/>
  <c r="U32" i="15"/>
  <c r="K32" i="15"/>
  <c r="U34" i="15"/>
  <c r="K34" i="15"/>
  <c r="S34" i="15"/>
  <c r="J34" i="15"/>
  <c r="A34" i="15"/>
  <c r="Q34" i="15"/>
  <c r="I34" i="15"/>
  <c r="P34" i="15"/>
  <c r="H34" i="15"/>
  <c r="M34" i="15"/>
  <c r="Q48" i="15"/>
  <c r="I48" i="15"/>
  <c r="P48" i="15"/>
  <c r="H48" i="15"/>
  <c r="O48" i="15"/>
  <c r="G48" i="15"/>
  <c r="N48" i="15"/>
  <c r="F48" i="15"/>
  <c r="U48" i="15"/>
  <c r="K48" i="15"/>
  <c r="S48" i="15"/>
  <c r="J48" i="15"/>
  <c r="A48" i="15"/>
  <c r="AO49" i="13"/>
  <c r="AO10" i="14"/>
  <c r="AN16" i="14"/>
  <c r="E17" i="14"/>
  <c r="AO18" i="14"/>
  <c r="E23" i="14"/>
  <c r="AN25" i="14"/>
  <c r="E28" i="14"/>
  <c r="AN33" i="14"/>
  <c r="E36" i="14"/>
  <c r="AO39" i="14"/>
  <c r="AN41" i="14"/>
  <c r="E44" i="14"/>
  <c r="AN49" i="14"/>
  <c r="E52" i="14"/>
  <c r="G7" i="15"/>
  <c r="I16" i="15"/>
  <c r="M18" i="15"/>
  <c r="Q20" i="15"/>
  <c r="I20" i="15"/>
  <c r="P20" i="15"/>
  <c r="H20" i="15"/>
  <c r="O20" i="15"/>
  <c r="G20" i="15"/>
  <c r="N20" i="15"/>
  <c r="F20" i="15"/>
  <c r="U20" i="15"/>
  <c r="K20" i="15"/>
  <c r="A20" i="15"/>
  <c r="A32" i="15"/>
  <c r="P35" i="15"/>
  <c r="H35" i="15"/>
  <c r="O35" i="15"/>
  <c r="G35" i="15"/>
  <c r="N35" i="15"/>
  <c r="F35" i="15"/>
  <c r="M35" i="15"/>
  <c r="S35" i="15"/>
  <c r="J35" i="15"/>
  <c r="A35" i="15"/>
  <c r="Q40" i="15"/>
  <c r="I40" i="15"/>
  <c r="P40" i="15"/>
  <c r="H40" i="15"/>
  <c r="O40" i="15"/>
  <c r="G40" i="15"/>
  <c r="N40" i="15"/>
  <c r="F40" i="15"/>
  <c r="U40" i="15"/>
  <c r="K40" i="15"/>
  <c r="S40" i="15"/>
  <c r="J40" i="15"/>
  <c r="A40" i="15"/>
  <c r="P43" i="15"/>
  <c r="H43" i="15"/>
  <c r="O43" i="15"/>
  <c r="G43" i="15"/>
  <c r="N43" i="15"/>
  <c r="F43" i="15"/>
  <c r="M43" i="15"/>
  <c r="S43" i="15"/>
  <c r="J43" i="15"/>
  <c r="A43" i="15"/>
  <c r="Q43" i="15"/>
  <c r="I43" i="15"/>
  <c r="P51" i="15"/>
  <c r="H51" i="15"/>
  <c r="O51" i="15"/>
  <c r="G51" i="15"/>
  <c r="N51" i="15"/>
  <c r="F51" i="15"/>
  <c r="M51" i="15"/>
  <c r="S51" i="15"/>
  <c r="J51" i="15"/>
  <c r="A51" i="15"/>
  <c r="Q51" i="15"/>
  <c r="I51" i="15"/>
  <c r="E55" i="13"/>
  <c r="E12" i="14"/>
  <c r="E20" i="14"/>
  <c r="E29" i="14"/>
  <c r="E37" i="14"/>
  <c r="E45" i="14"/>
  <c r="E53" i="14"/>
  <c r="L7" i="15"/>
  <c r="K10" i="15"/>
  <c r="A10" i="15"/>
  <c r="G12" i="15"/>
  <c r="P14" i="15"/>
  <c r="H14" i="15"/>
  <c r="O14" i="15"/>
  <c r="G14" i="15"/>
  <c r="U14" i="15"/>
  <c r="K14" i="15"/>
  <c r="A14" i="15"/>
  <c r="J16" i="15"/>
  <c r="Q18" i="15"/>
  <c r="G17" i="14"/>
  <c r="G23" i="14"/>
  <c r="G28" i="14"/>
  <c r="G36" i="14"/>
  <c r="G44" i="14"/>
  <c r="G52" i="14"/>
  <c r="I7" i="15"/>
  <c r="P12" i="15"/>
  <c r="H12" i="15"/>
  <c r="U12" i="15"/>
  <c r="K12" i="15"/>
  <c r="A12" i="15"/>
  <c r="L16" i="15"/>
  <c r="F34" i="15"/>
  <c r="P18" i="15"/>
  <c r="H18" i="15"/>
  <c r="O18" i="15"/>
  <c r="G18" i="15"/>
  <c r="N18" i="15"/>
  <c r="F18" i="15"/>
  <c r="U18" i="15"/>
  <c r="K18" i="15"/>
  <c r="A18" i="15"/>
  <c r="J32" i="15"/>
  <c r="G34" i="15"/>
  <c r="I35" i="15"/>
  <c r="G11" i="15"/>
  <c r="S11" i="15" s="1"/>
  <c r="U11" i="15" s="1"/>
  <c r="G13" i="15"/>
  <c r="G15" i="15"/>
  <c r="G17" i="15"/>
  <c r="F21" i="15"/>
  <c r="N21" i="15"/>
  <c r="I22" i="15"/>
  <c r="Q22" i="15"/>
  <c r="F23" i="15"/>
  <c r="N23" i="15"/>
  <c r="H25" i="15"/>
  <c r="P25" i="15"/>
  <c r="I30" i="15"/>
  <c r="Q30" i="15"/>
  <c r="F31" i="15"/>
  <c r="N31" i="15"/>
  <c r="H33" i="15"/>
  <c r="P33" i="15"/>
  <c r="I38" i="15"/>
  <c r="Q38" i="15"/>
  <c r="F39" i="15"/>
  <c r="N39" i="15"/>
  <c r="P41" i="15"/>
  <c r="M42" i="15"/>
  <c r="I46" i="15"/>
  <c r="Q46" i="15"/>
  <c r="F47" i="15"/>
  <c r="N47" i="15"/>
  <c r="M50" i="15"/>
  <c r="I54" i="15"/>
  <c r="Q54" i="15"/>
  <c r="F55" i="15"/>
  <c r="N55" i="15"/>
  <c r="I21" i="15"/>
  <c r="Q21" i="15"/>
  <c r="I23" i="15"/>
  <c r="Q23" i="15"/>
  <c r="I31" i="15"/>
  <c r="Q31" i="15"/>
  <c r="I39" i="15"/>
  <c r="Q39" i="15"/>
  <c r="H42" i="15"/>
  <c r="P42" i="15"/>
  <c r="I47" i="15"/>
  <c r="Q47" i="15"/>
  <c r="H50" i="15"/>
  <c r="P50" i="15"/>
  <c r="I55" i="15"/>
  <c r="Q55" i="15"/>
  <c r="A21" i="15"/>
  <c r="J21" i="15"/>
  <c r="S21" i="15"/>
  <c r="M22" i="15"/>
  <c r="A23" i="15"/>
  <c r="J23" i="15"/>
  <c r="S23" i="15"/>
  <c r="M30" i="15"/>
  <c r="A31" i="15"/>
  <c r="J31" i="15"/>
  <c r="S31" i="15"/>
  <c r="M38" i="15"/>
  <c r="A39" i="15"/>
  <c r="J39" i="15"/>
  <c r="S39" i="15"/>
  <c r="I42" i="15"/>
  <c r="Q42" i="15"/>
  <c r="P45" i="15"/>
  <c r="M46" i="15"/>
  <c r="A47" i="15"/>
  <c r="J47" i="15"/>
  <c r="S47" i="15"/>
  <c r="I50" i="15"/>
  <c r="Q50" i="15"/>
  <c r="M54" i="15"/>
  <c r="A55" i="15"/>
  <c r="J55" i="15"/>
  <c r="S55" i="15"/>
  <c r="K21" i="15"/>
  <c r="F22" i="15"/>
  <c r="K23" i="15"/>
  <c r="I29" i="15"/>
  <c r="F30" i="15"/>
  <c r="K31" i="15"/>
  <c r="I37" i="15"/>
  <c r="F38" i="15"/>
  <c r="K39" i="15"/>
  <c r="A42" i="15"/>
  <c r="J42" i="15"/>
  <c r="S42" i="15"/>
  <c r="I45" i="15"/>
  <c r="F46" i="15"/>
  <c r="K47" i="15"/>
  <c r="A50" i="15"/>
  <c r="J50" i="15"/>
  <c r="S50" i="15"/>
  <c r="I53" i="15"/>
  <c r="F54" i="15"/>
  <c r="K55" i="15"/>
  <c r="K42" i="15"/>
  <c r="K50" i="15"/>
  <c r="S10" i="15" l="1"/>
  <c r="J1" i="13"/>
  <c r="I3" i="13"/>
  <c r="I4" i="13"/>
  <c r="I2" i="13"/>
  <c r="A9" i="14"/>
  <c r="H2" i="12"/>
  <c r="F53" i="14"/>
  <c r="F53" i="13"/>
  <c r="F53" i="12"/>
  <c r="F53" i="9"/>
  <c r="F53" i="8"/>
  <c r="F53" i="6"/>
  <c r="F53" i="11"/>
  <c r="F53" i="10"/>
  <c r="F53" i="4"/>
  <c r="F53" i="5"/>
  <c r="F53" i="3"/>
  <c r="F53" i="7"/>
  <c r="H4" i="5"/>
  <c r="F17" i="14"/>
  <c r="F17" i="13"/>
  <c r="F17" i="11"/>
  <c r="F17" i="10"/>
  <c r="F17" i="12"/>
  <c r="F17" i="9"/>
  <c r="F17" i="5"/>
  <c r="F17" i="4"/>
  <c r="F17" i="6"/>
  <c r="F17" i="3"/>
  <c r="F17" i="8"/>
  <c r="F17" i="7"/>
  <c r="F37" i="4"/>
  <c r="F37" i="14"/>
  <c r="F13" i="14"/>
  <c r="F13" i="12"/>
  <c r="F13" i="13"/>
  <c r="F13" i="9"/>
  <c r="F13" i="8"/>
  <c r="F13" i="10"/>
  <c r="F13" i="7"/>
  <c r="F13" i="11"/>
  <c r="F13" i="4"/>
  <c r="F13" i="5"/>
  <c r="F13" i="6"/>
  <c r="F13" i="3"/>
  <c r="F41" i="14"/>
  <c r="F41" i="13"/>
  <c r="F41" i="7"/>
  <c r="F41" i="12"/>
  <c r="F41" i="8"/>
  <c r="F41" i="11"/>
  <c r="F41" i="4"/>
  <c r="F41" i="6"/>
  <c r="F41" i="10"/>
  <c r="F41" i="5"/>
  <c r="F41" i="9"/>
  <c r="F41" i="3"/>
  <c r="F37" i="6"/>
  <c r="F37" i="3"/>
  <c r="F46" i="14"/>
  <c r="F46" i="13"/>
  <c r="F46" i="10"/>
  <c r="F46" i="12"/>
  <c r="F46" i="9"/>
  <c r="F46" i="6"/>
  <c r="F46" i="8"/>
  <c r="F46" i="11"/>
  <c r="F46" i="7"/>
  <c r="F46" i="3"/>
  <c r="F46" i="5"/>
  <c r="F46" i="4"/>
  <c r="F30" i="14"/>
  <c r="F30" i="11"/>
  <c r="F30" i="13"/>
  <c r="F30" i="7"/>
  <c r="F30" i="8"/>
  <c r="F30" i="10"/>
  <c r="F30" i="9"/>
  <c r="F30" i="3"/>
  <c r="F30" i="12"/>
  <c r="F30" i="5"/>
  <c r="F30" i="4"/>
  <c r="F30" i="6"/>
  <c r="F25" i="13"/>
  <c r="F25" i="14"/>
  <c r="F25" i="11"/>
  <c r="F25" i="8"/>
  <c r="F25" i="9"/>
  <c r="F25" i="12"/>
  <c r="F25" i="10"/>
  <c r="F25" i="7"/>
  <c r="F25" i="5"/>
  <c r="F25" i="4"/>
  <c r="F25" i="6"/>
  <c r="F25" i="3"/>
  <c r="F52" i="14"/>
  <c r="F52" i="13"/>
  <c r="F52" i="8"/>
  <c r="F52" i="12"/>
  <c r="F52" i="11"/>
  <c r="F52" i="10"/>
  <c r="F52" i="7"/>
  <c r="F52" i="9"/>
  <c r="F52" i="3"/>
  <c r="F52" i="6"/>
  <c r="F52" i="4"/>
  <c r="F52" i="5"/>
  <c r="F22" i="14"/>
  <c r="F22" i="12"/>
  <c r="F22" i="11"/>
  <c r="F22" i="10"/>
  <c r="F22" i="13"/>
  <c r="F22" i="9"/>
  <c r="F22" i="8"/>
  <c r="F22" i="7"/>
  <c r="F22" i="3"/>
  <c r="F22" i="6"/>
  <c r="F22" i="4"/>
  <c r="F22" i="5"/>
  <c r="F11" i="14"/>
  <c r="G11" i="14" s="1"/>
  <c r="F11" i="13"/>
  <c r="G11" i="13" s="1"/>
  <c r="F11" i="11"/>
  <c r="G11" i="11" s="1"/>
  <c r="F11" i="12"/>
  <c r="G11" i="12" s="1"/>
  <c r="F11" i="10"/>
  <c r="G11" i="10" s="1"/>
  <c r="F11" i="9"/>
  <c r="G11" i="9" s="1"/>
  <c r="F11" i="7"/>
  <c r="G11" i="7" s="1"/>
  <c r="F11" i="4"/>
  <c r="G11" i="4" s="1"/>
  <c r="F11" i="8"/>
  <c r="G11" i="8" s="1"/>
  <c r="F11" i="5"/>
  <c r="G11" i="5" s="1"/>
  <c r="F11" i="3"/>
  <c r="G11" i="3" s="1"/>
  <c r="F11" i="6"/>
  <c r="G11" i="6" s="1"/>
  <c r="J1" i="11"/>
  <c r="J2" i="11" s="1"/>
  <c r="I3" i="11"/>
  <c r="I2" i="11"/>
  <c r="I4" i="11"/>
  <c r="H3" i="5"/>
  <c r="I1" i="5"/>
  <c r="S7" i="15"/>
  <c r="F7" i="8" s="1"/>
  <c r="G7" i="8" s="1"/>
  <c r="S6" i="15"/>
  <c r="F6" i="14" s="1"/>
  <c r="G6" i="14" s="1"/>
  <c r="H4" i="3"/>
  <c r="I1" i="3"/>
  <c r="H3" i="3"/>
  <c r="I2" i="6"/>
  <c r="J1" i="6"/>
  <c r="I3" i="6"/>
  <c r="I4" i="6"/>
  <c r="F51" i="14"/>
  <c r="F51" i="13"/>
  <c r="F51" i="12"/>
  <c r="F51" i="11"/>
  <c r="F51" i="10"/>
  <c r="F51" i="8"/>
  <c r="F51" i="7"/>
  <c r="F51" i="9"/>
  <c r="F51" i="6"/>
  <c r="F51" i="5"/>
  <c r="F51" i="3"/>
  <c r="F51" i="4"/>
  <c r="I1" i="9"/>
  <c r="H4" i="9"/>
  <c r="H2" i="9"/>
  <c r="H3" i="9"/>
  <c r="F24" i="13"/>
  <c r="F24" i="11"/>
  <c r="F24" i="12"/>
  <c r="F24" i="9"/>
  <c r="F24" i="7"/>
  <c r="F24" i="6"/>
  <c r="F24" i="3"/>
  <c r="F24" i="14"/>
  <c r="F24" i="4"/>
  <c r="F24" i="5"/>
  <c r="F24" i="8"/>
  <c r="F24" i="10"/>
  <c r="J4" i="13"/>
  <c r="K1" i="13"/>
  <c r="J3" i="13"/>
  <c r="J2" i="13"/>
  <c r="F26" i="14"/>
  <c r="F26" i="13"/>
  <c r="F26" i="12"/>
  <c r="F26" i="11"/>
  <c r="F26" i="9"/>
  <c r="F26" i="8"/>
  <c r="F26" i="10"/>
  <c r="F26" i="7"/>
  <c r="F26" i="6"/>
  <c r="F26" i="5"/>
  <c r="F26" i="3"/>
  <c r="F26" i="4"/>
  <c r="F21" i="13"/>
  <c r="F21" i="12"/>
  <c r="F21" i="11"/>
  <c r="F21" i="10"/>
  <c r="F21" i="9"/>
  <c r="F21" i="8"/>
  <c r="F21" i="7"/>
  <c r="F21" i="5"/>
  <c r="F21" i="6"/>
  <c r="F21" i="3"/>
  <c r="F21" i="14"/>
  <c r="F21" i="4"/>
  <c r="I2" i="14"/>
  <c r="J1" i="14"/>
  <c r="I3" i="14"/>
  <c r="I4" i="14"/>
  <c r="H2" i="7"/>
  <c r="H4" i="7"/>
  <c r="I1" i="7"/>
  <c r="H3" i="7"/>
  <c r="F39" i="14"/>
  <c r="F39" i="13"/>
  <c r="F39" i="12"/>
  <c r="F39" i="11"/>
  <c r="F39" i="10"/>
  <c r="F39" i="7"/>
  <c r="F39" i="9"/>
  <c r="F39" i="8"/>
  <c r="F39" i="5"/>
  <c r="F39" i="4"/>
  <c r="F39" i="6"/>
  <c r="F39" i="3"/>
  <c r="F35" i="14"/>
  <c r="F35" i="13"/>
  <c r="F35" i="11"/>
  <c r="F35" i="12"/>
  <c r="F35" i="10"/>
  <c r="F35" i="8"/>
  <c r="F35" i="9"/>
  <c r="F35" i="7"/>
  <c r="F35" i="6"/>
  <c r="F35" i="5"/>
  <c r="F35" i="4"/>
  <c r="F35" i="3"/>
  <c r="F48" i="13"/>
  <c r="F48" i="11"/>
  <c r="F48" i="14"/>
  <c r="F48" i="9"/>
  <c r="F48" i="10"/>
  <c r="F48" i="12"/>
  <c r="F48" i="8"/>
  <c r="F48" i="7"/>
  <c r="F48" i="6"/>
  <c r="F48" i="3"/>
  <c r="F48" i="5"/>
  <c r="F48" i="4"/>
  <c r="I4" i="8"/>
  <c r="I2" i="8"/>
  <c r="J1" i="8"/>
  <c r="I3" i="8"/>
  <c r="J4" i="11"/>
  <c r="K1" i="11"/>
  <c r="J3" i="11"/>
  <c r="F23" i="14"/>
  <c r="F23" i="13"/>
  <c r="F23" i="12"/>
  <c r="F23" i="11"/>
  <c r="F23" i="10"/>
  <c r="F23" i="9"/>
  <c r="F23" i="7"/>
  <c r="F23" i="8"/>
  <c r="F23" i="6"/>
  <c r="F23" i="5"/>
  <c r="F23" i="3"/>
  <c r="F23" i="4"/>
  <c r="F50" i="14"/>
  <c r="F50" i="13"/>
  <c r="F50" i="12"/>
  <c r="F50" i="11"/>
  <c r="F50" i="10"/>
  <c r="F50" i="9"/>
  <c r="F50" i="8"/>
  <c r="F50" i="7"/>
  <c r="F50" i="6"/>
  <c r="F50" i="4"/>
  <c r="F50" i="3"/>
  <c r="F50" i="5"/>
  <c r="F47" i="13"/>
  <c r="F47" i="14"/>
  <c r="F47" i="11"/>
  <c r="F47" i="12"/>
  <c r="F47" i="10"/>
  <c r="F47" i="9"/>
  <c r="F47" i="7"/>
  <c r="F47" i="5"/>
  <c r="F47" i="8"/>
  <c r="F47" i="4"/>
  <c r="F47" i="3"/>
  <c r="F47" i="6"/>
  <c r="F43" i="14"/>
  <c r="F43" i="12"/>
  <c r="F43" i="13"/>
  <c r="F43" i="11"/>
  <c r="F43" i="10"/>
  <c r="F43" i="8"/>
  <c r="F43" i="7"/>
  <c r="F43" i="9"/>
  <c r="F43" i="6"/>
  <c r="F43" i="5"/>
  <c r="F43" i="3"/>
  <c r="F43" i="4"/>
  <c r="J1" i="12"/>
  <c r="I2" i="12"/>
  <c r="I4" i="12"/>
  <c r="I3" i="12"/>
  <c r="F31" i="14"/>
  <c r="F31" i="11"/>
  <c r="F31" i="10"/>
  <c r="F31" i="12"/>
  <c r="F31" i="13"/>
  <c r="F31" i="7"/>
  <c r="F31" i="9"/>
  <c r="F31" i="5"/>
  <c r="F31" i="4"/>
  <c r="F31" i="8"/>
  <c r="F31" i="6"/>
  <c r="F31" i="3"/>
  <c r="F34" i="14"/>
  <c r="F34" i="13"/>
  <c r="F34" i="12"/>
  <c r="F34" i="11"/>
  <c r="F34" i="10"/>
  <c r="F34" i="9"/>
  <c r="F34" i="8"/>
  <c r="F34" i="7"/>
  <c r="F34" i="6"/>
  <c r="F34" i="5"/>
  <c r="F34" i="4"/>
  <c r="F34" i="3"/>
  <c r="F27" i="14"/>
  <c r="F27" i="13"/>
  <c r="F27" i="11"/>
  <c r="F27" i="12"/>
  <c r="F27" i="10"/>
  <c r="F27" i="8"/>
  <c r="F27" i="9"/>
  <c r="F27" i="7"/>
  <c r="F27" i="6"/>
  <c r="F27" i="5"/>
  <c r="F27" i="3"/>
  <c r="F27" i="4"/>
  <c r="J2" i="4"/>
  <c r="J3" i="4"/>
  <c r="J4" i="4"/>
  <c r="K1" i="4"/>
  <c r="F42" i="14"/>
  <c r="F42" i="12"/>
  <c r="F42" i="13"/>
  <c r="F42" i="11"/>
  <c r="F42" i="10"/>
  <c r="F42" i="9"/>
  <c r="F42" i="8"/>
  <c r="F42" i="7"/>
  <c r="F42" i="6"/>
  <c r="F42" i="4"/>
  <c r="F42" i="5"/>
  <c r="F42" i="3"/>
  <c r="F55" i="13"/>
  <c r="F55" i="14"/>
  <c r="F55" i="12"/>
  <c r="F55" i="11"/>
  <c r="F55" i="10"/>
  <c r="F55" i="9"/>
  <c r="F55" i="7"/>
  <c r="F55" i="5"/>
  <c r="F55" i="8"/>
  <c r="F55" i="4"/>
  <c r="F55" i="6"/>
  <c r="F55" i="3"/>
  <c r="F40" i="13"/>
  <c r="F40" i="14"/>
  <c r="F40" i="12"/>
  <c r="F40" i="11"/>
  <c r="F40" i="9"/>
  <c r="F40" i="10"/>
  <c r="F40" i="7"/>
  <c r="F40" i="6"/>
  <c r="F40" i="5"/>
  <c r="F40" i="3"/>
  <c r="F40" i="8"/>
  <c r="F40" i="4"/>
  <c r="I2" i="10"/>
  <c r="J1" i="10"/>
  <c r="I3" i="10"/>
  <c r="I4" i="10"/>
  <c r="F10" i="14" l="1"/>
  <c r="G10" i="14" s="1"/>
  <c r="F10" i="13"/>
  <c r="G10" i="13" s="1"/>
  <c r="F10" i="6"/>
  <c r="G10" i="6" s="1"/>
  <c r="F10" i="7"/>
  <c r="G10" i="7" s="1"/>
  <c r="F10" i="8"/>
  <c r="G10" i="8" s="1"/>
  <c r="F10" i="12"/>
  <c r="G10" i="12" s="1"/>
  <c r="F10" i="11"/>
  <c r="G10" i="11" s="1"/>
  <c r="F10" i="5"/>
  <c r="G10" i="5" s="1"/>
  <c r="F10" i="4"/>
  <c r="G10" i="4" s="1"/>
  <c r="F10" i="3"/>
  <c r="G10" i="3" s="1"/>
  <c r="F10" i="10"/>
  <c r="G10" i="10" s="1"/>
  <c r="F10" i="9"/>
  <c r="G10" i="9" s="1"/>
  <c r="U10" i="15"/>
  <c r="U7" i="15"/>
  <c r="F7" i="3"/>
  <c r="G7" i="3" s="1"/>
  <c r="F7" i="4"/>
  <c r="G7" i="4" s="1"/>
  <c r="F7" i="11"/>
  <c r="G7" i="11" s="1"/>
  <c r="F7" i="10"/>
  <c r="G7" i="10" s="1"/>
  <c r="F6" i="6"/>
  <c r="G6" i="6" s="1"/>
  <c r="F6" i="7"/>
  <c r="G6" i="7" s="1"/>
  <c r="F6" i="8"/>
  <c r="G6" i="8" s="1"/>
  <c r="F7" i="12"/>
  <c r="G7" i="12" s="1"/>
  <c r="I4" i="5"/>
  <c r="I3" i="5"/>
  <c r="I2" i="5"/>
  <c r="J1" i="5"/>
  <c r="U6" i="15"/>
  <c r="F6" i="10"/>
  <c r="G6" i="10" s="1"/>
  <c r="F7" i="5"/>
  <c r="G7" i="5" s="1"/>
  <c r="F7" i="13"/>
  <c r="G7" i="13" s="1"/>
  <c r="F6" i="3"/>
  <c r="G6" i="3" s="1"/>
  <c r="F6" i="11"/>
  <c r="G6" i="11" s="1"/>
  <c r="F7" i="6"/>
  <c r="G7" i="6" s="1"/>
  <c r="F7" i="14"/>
  <c r="G7" i="14" s="1"/>
  <c r="F6" i="4"/>
  <c r="G6" i="4" s="1"/>
  <c r="F6" i="12"/>
  <c r="G6" i="12" s="1"/>
  <c r="F7" i="9"/>
  <c r="G7" i="9" s="1"/>
  <c r="F6" i="9"/>
  <c r="G6" i="9" s="1"/>
  <c r="F6" i="13"/>
  <c r="G6" i="13" s="1"/>
  <c r="F7" i="7"/>
  <c r="G7" i="7" s="1"/>
  <c r="J1" i="3"/>
  <c r="I2" i="3"/>
  <c r="I4" i="3"/>
  <c r="I3" i="3"/>
  <c r="F6" i="5"/>
  <c r="G6" i="5" s="1"/>
  <c r="J2" i="14"/>
  <c r="J3" i="14"/>
  <c r="J4" i="14"/>
  <c r="K1" i="14"/>
  <c r="J3" i="6"/>
  <c r="J4" i="6"/>
  <c r="K1" i="6"/>
  <c r="J2" i="6"/>
  <c r="K1" i="8"/>
  <c r="J3" i="8"/>
  <c r="J4" i="8"/>
  <c r="J2" i="8"/>
  <c r="J1" i="7"/>
  <c r="I3" i="7"/>
  <c r="I2" i="7"/>
  <c r="I4" i="7"/>
  <c r="J1" i="9"/>
  <c r="I4" i="9"/>
  <c r="I3" i="9"/>
  <c r="I2" i="9"/>
  <c r="J2" i="10"/>
  <c r="J3" i="10"/>
  <c r="J4" i="10"/>
  <c r="K1" i="10"/>
  <c r="K3" i="4"/>
  <c r="K4" i="4"/>
  <c r="K2" i="4"/>
  <c r="L1" i="4"/>
  <c r="K1" i="12"/>
  <c r="J2" i="12"/>
  <c r="J3" i="12"/>
  <c r="J4" i="12"/>
  <c r="L1" i="11"/>
  <c r="K3" i="11"/>
  <c r="K2" i="11"/>
  <c r="K4" i="11"/>
  <c r="L1" i="13"/>
  <c r="K2" i="13"/>
  <c r="K4" i="13"/>
  <c r="K3" i="13"/>
  <c r="J2" i="5" l="1"/>
  <c r="J4" i="5"/>
  <c r="K1" i="5"/>
  <c r="J3" i="5"/>
  <c r="K1" i="3"/>
  <c r="J4" i="3"/>
  <c r="J3" i="3"/>
  <c r="J2" i="3"/>
  <c r="K4" i="6"/>
  <c r="L1" i="6"/>
  <c r="K2" i="6"/>
  <c r="K3" i="6"/>
  <c r="K3" i="10"/>
  <c r="K4" i="10"/>
  <c r="L1" i="10"/>
  <c r="K2" i="10"/>
  <c r="K3" i="14"/>
  <c r="K4" i="14"/>
  <c r="L1" i="14"/>
  <c r="K2" i="14"/>
  <c r="K1" i="9"/>
  <c r="J4" i="9"/>
  <c r="J2" i="9"/>
  <c r="J3" i="9"/>
  <c r="M1" i="13"/>
  <c r="L2" i="13"/>
  <c r="L3" i="13"/>
  <c r="L4" i="13"/>
  <c r="L1" i="12"/>
  <c r="K2" i="12"/>
  <c r="K3" i="12"/>
  <c r="K4" i="12"/>
  <c r="M1" i="11"/>
  <c r="L2" i="11"/>
  <c r="L4" i="11"/>
  <c r="L3" i="11"/>
  <c r="J4" i="7"/>
  <c r="K1" i="7"/>
  <c r="J3" i="7"/>
  <c r="J2" i="7"/>
  <c r="L4" i="4"/>
  <c r="M1" i="4"/>
  <c r="L3" i="4"/>
  <c r="L2" i="4"/>
  <c r="L1" i="8"/>
  <c r="K4" i="8"/>
  <c r="K3" i="8"/>
  <c r="K2" i="8"/>
  <c r="L1" i="3" l="1"/>
  <c r="K4" i="3"/>
  <c r="K3" i="3"/>
  <c r="K2" i="3"/>
  <c r="K2" i="5"/>
  <c r="K4" i="5"/>
  <c r="L1" i="5"/>
  <c r="K3" i="5"/>
  <c r="L4" i="10"/>
  <c r="L2" i="10"/>
  <c r="L3" i="10"/>
  <c r="M1" i="10"/>
  <c r="M4" i="4"/>
  <c r="M2" i="4"/>
  <c r="N1" i="4"/>
  <c r="M3" i="4"/>
  <c r="L2" i="12"/>
  <c r="M1" i="12"/>
  <c r="L3" i="12"/>
  <c r="L4" i="12"/>
  <c r="L4" i="14"/>
  <c r="M1" i="14"/>
  <c r="L2" i="14"/>
  <c r="L3" i="14"/>
  <c r="M2" i="11"/>
  <c r="N1" i="11"/>
  <c r="M3" i="11"/>
  <c r="M4" i="11"/>
  <c r="L1" i="7"/>
  <c r="K4" i="7"/>
  <c r="K2" i="7"/>
  <c r="K3" i="7"/>
  <c r="M1" i="6"/>
  <c r="L3" i="6"/>
  <c r="L4" i="6"/>
  <c r="L2" i="6"/>
  <c r="L1" i="9"/>
  <c r="K2" i="9"/>
  <c r="K4" i="9"/>
  <c r="K3" i="9"/>
  <c r="M1" i="8"/>
  <c r="L3" i="8"/>
  <c r="L2" i="8"/>
  <c r="L4" i="8"/>
  <c r="M2" i="13"/>
  <c r="N1" i="13"/>
  <c r="M3" i="13"/>
  <c r="M4" i="13"/>
  <c r="L2" i="5" l="1"/>
  <c r="M1" i="5"/>
  <c r="L3" i="5"/>
  <c r="L4" i="5"/>
  <c r="M1" i="3"/>
  <c r="L4" i="3"/>
  <c r="L3" i="3"/>
  <c r="L2" i="3"/>
  <c r="N3" i="4"/>
  <c r="O1" i="4"/>
  <c r="N2" i="4"/>
  <c r="N4" i="4"/>
  <c r="M2" i="14"/>
  <c r="M4" i="14"/>
  <c r="N1" i="14"/>
  <c r="M3" i="14"/>
  <c r="M2" i="6"/>
  <c r="M4" i="6"/>
  <c r="N1" i="6"/>
  <c r="M3" i="6"/>
  <c r="N1" i="10"/>
  <c r="M3" i="10"/>
  <c r="M4" i="10"/>
  <c r="M2" i="10"/>
  <c r="L4" i="7"/>
  <c r="M1" i="7"/>
  <c r="L3" i="7"/>
  <c r="L2" i="7"/>
  <c r="N2" i="13"/>
  <c r="N3" i="13"/>
  <c r="N4" i="13"/>
  <c r="O1" i="13"/>
  <c r="N2" i="11"/>
  <c r="N3" i="11"/>
  <c r="N4" i="11"/>
  <c r="O1" i="11"/>
  <c r="M2" i="12"/>
  <c r="M3" i="12"/>
  <c r="M4" i="12"/>
  <c r="N1" i="12"/>
  <c r="M2" i="8"/>
  <c r="N1" i="8"/>
  <c r="M3" i="8"/>
  <c r="M4" i="8"/>
  <c r="M1" i="9"/>
  <c r="L2" i="9"/>
  <c r="L3" i="9"/>
  <c r="L4" i="9"/>
  <c r="N1" i="3" l="1"/>
  <c r="M2" i="3"/>
  <c r="M4" i="3"/>
  <c r="M3" i="3"/>
  <c r="N1" i="5"/>
  <c r="M3" i="5"/>
  <c r="M2" i="5"/>
  <c r="M4" i="5"/>
  <c r="N3" i="12"/>
  <c r="N4" i="12"/>
  <c r="O1" i="12"/>
  <c r="N2" i="12"/>
  <c r="O2" i="13"/>
  <c r="O3" i="13"/>
  <c r="O4" i="13"/>
  <c r="P1" i="13"/>
  <c r="N2" i="14"/>
  <c r="O1" i="14"/>
  <c r="N4" i="14"/>
  <c r="N3" i="14"/>
  <c r="N1" i="9"/>
  <c r="M2" i="9"/>
  <c r="M3" i="9"/>
  <c r="M4" i="9"/>
  <c r="O3" i="11"/>
  <c r="O4" i="11"/>
  <c r="P1" i="11"/>
  <c r="O2" i="11"/>
  <c r="N2" i="6"/>
  <c r="N3" i="6"/>
  <c r="O1" i="6"/>
  <c r="N4" i="6"/>
  <c r="N2" i="10"/>
  <c r="N4" i="10"/>
  <c r="O1" i="10"/>
  <c r="N3" i="10"/>
  <c r="N2" i="8"/>
  <c r="N3" i="8"/>
  <c r="O1" i="8"/>
  <c r="N4" i="8"/>
  <c r="M4" i="7"/>
  <c r="N1" i="7"/>
  <c r="M2" i="7"/>
  <c r="M3" i="7"/>
  <c r="P1" i="4"/>
  <c r="O4" i="4"/>
  <c r="O2" i="4"/>
  <c r="O3" i="4"/>
  <c r="N4" i="5" l="1"/>
  <c r="N3" i="5"/>
  <c r="N2" i="5"/>
  <c r="O1" i="5"/>
  <c r="O1" i="3"/>
  <c r="N2" i="3"/>
  <c r="N4" i="3"/>
  <c r="N3" i="3"/>
  <c r="O2" i="8"/>
  <c r="O3" i="8"/>
  <c r="O4" i="8"/>
  <c r="P1" i="8"/>
  <c r="O1" i="9"/>
  <c r="N2" i="9"/>
  <c r="N3" i="9"/>
  <c r="N4" i="9"/>
  <c r="P2" i="13"/>
  <c r="P3" i="13"/>
  <c r="P4" i="13"/>
  <c r="Q1" i="13"/>
  <c r="P1" i="10"/>
  <c r="O2" i="10"/>
  <c r="O3" i="10"/>
  <c r="O4" i="10"/>
  <c r="P4" i="11"/>
  <c r="P2" i="11"/>
  <c r="Q1" i="11"/>
  <c r="P3" i="11"/>
  <c r="O4" i="12"/>
  <c r="O2" i="12"/>
  <c r="P1" i="12"/>
  <c r="O3" i="12"/>
  <c r="O2" i="6"/>
  <c r="O3" i="6"/>
  <c r="O4" i="6"/>
  <c r="P1" i="6"/>
  <c r="Q1" i="4"/>
  <c r="P2" i="4"/>
  <c r="P3" i="4"/>
  <c r="P4" i="4"/>
  <c r="N2" i="7"/>
  <c r="N3" i="7"/>
  <c r="N4" i="7"/>
  <c r="O1" i="7"/>
  <c r="P1" i="14"/>
  <c r="O2" i="14"/>
  <c r="O3" i="14"/>
  <c r="O4" i="14"/>
  <c r="P1" i="3" l="1"/>
  <c r="O2" i="3"/>
  <c r="O3" i="3"/>
  <c r="O4" i="3"/>
  <c r="O2" i="5"/>
  <c r="O4" i="5"/>
  <c r="P1" i="5"/>
  <c r="O3" i="5"/>
  <c r="Q1" i="12"/>
  <c r="P3" i="12"/>
  <c r="P2" i="12"/>
  <c r="P4" i="12"/>
  <c r="Q1" i="14"/>
  <c r="P2" i="14"/>
  <c r="P3" i="14"/>
  <c r="P4" i="14"/>
  <c r="Q2" i="4"/>
  <c r="R1" i="4"/>
  <c r="Q3" i="4"/>
  <c r="Q4" i="4"/>
  <c r="Q1" i="10"/>
  <c r="P2" i="10"/>
  <c r="P3" i="10"/>
  <c r="P4" i="10"/>
  <c r="P1" i="9"/>
  <c r="O3" i="9"/>
  <c r="O4" i="9"/>
  <c r="O2" i="9"/>
  <c r="Q1" i="6"/>
  <c r="P2" i="6"/>
  <c r="P3" i="6"/>
  <c r="P4" i="6"/>
  <c r="R1" i="13"/>
  <c r="Q3" i="13"/>
  <c r="Q4" i="13"/>
  <c r="Q2" i="13"/>
  <c r="R1" i="11"/>
  <c r="Q3" i="11"/>
  <c r="Q4" i="11"/>
  <c r="Q2" i="11"/>
  <c r="O3" i="7"/>
  <c r="P1" i="7"/>
  <c r="O2" i="7"/>
  <c r="O4" i="7"/>
  <c r="P3" i="8"/>
  <c r="P4" i="8"/>
  <c r="Q1" i="8"/>
  <c r="P2" i="8"/>
  <c r="P3" i="5" l="1"/>
  <c r="P2" i="5"/>
  <c r="P4" i="5"/>
  <c r="Q1" i="5"/>
  <c r="Q1" i="3"/>
  <c r="P3" i="3"/>
  <c r="P2" i="3"/>
  <c r="P4" i="3"/>
  <c r="P2" i="7"/>
  <c r="P4" i="7"/>
  <c r="Q1" i="7"/>
  <c r="P3" i="7"/>
  <c r="R4" i="13"/>
  <c r="S1" i="13"/>
  <c r="R3" i="13"/>
  <c r="R2" i="13"/>
  <c r="Q2" i="10"/>
  <c r="R1" i="10"/>
  <c r="Q3" i="10"/>
  <c r="Q4" i="10"/>
  <c r="Q2" i="14"/>
  <c r="R1" i="14"/>
  <c r="Q3" i="14"/>
  <c r="Q4" i="14"/>
  <c r="R2" i="4"/>
  <c r="R3" i="4"/>
  <c r="R4" i="4"/>
  <c r="S1" i="4"/>
  <c r="Q4" i="8"/>
  <c r="Q2" i="8"/>
  <c r="R1" i="8"/>
  <c r="Q3" i="8"/>
  <c r="R2" i="11"/>
  <c r="R4" i="11"/>
  <c r="S1" i="11"/>
  <c r="R3" i="11"/>
  <c r="Q2" i="6"/>
  <c r="R1" i="6"/>
  <c r="Q3" i="6"/>
  <c r="Q4" i="6"/>
  <c r="Q1" i="9"/>
  <c r="P4" i="9"/>
  <c r="P2" i="9"/>
  <c r="P3" i="9"/>
  <c r="Q2" i="12"/>
  <c r="Q4" i="12"/>
  <c r="Q3" i="12"/>
  <c r="R1" i="12"/>
  <c r="R1" i="3" l="1"/>
  <c r="Q2" i="3"/>
  <c r="Q4" i="3"/>
  <c r="Q3" i="3"/>
  <c r="Q3" i="5"/>
  <c r="Q4" i="5"/>
  <c r="Q2" i="5"/>
  <c r="R1" i="5"/>
  <c r="R2" i="10"/>
  <c r="R3" i="10"/>
  <c r="R4" i="10"/>
  <c r="S1" i="10"/>
  <c r="T1" i="11"/>
  <c r="S3" i="11"/>
  <c r="S2" i="11"/>
  <c r="S4" i="11"/>
  <c r="R1" i="7"/>
  <c r="Q3" i="7"/>
  <c r="Q2" i="7"/>
  <c r="Q4" i="7"/>
  <c r="R1" i="9"/>
  <c r="Q4" i="9"/>
  <c r="Q3" i="9"/>
  <c r="Q2" i="9"/>
  <c r="S3" i="4"/>
  <c r="S2" i="4"/>
  <c r="S4" i="4"/>
  <c r="T1" i="4"/>
  <c r="S1" i="8"/>
  <c r="R3" i="8"/>
  <c r="R4" i="8"/>
  <c r="R2" i="8"/>
  <c r="R3" i="6"/>
  <c r="R4" i="6"/>
  <c r="S1" i="6"/>
  <c r="R2" i="6"/>
  <c r="R2" i="14"/>
  <c r="R3" i="14"/>
  <c r="R4" i="14"/>
  <c r="S1" i="14"/>
  <c r="T1" i="13"/>
  <c r="S2" i="13"/>
  <c r="S4" i="13"/>
  <c r="S3" i="13"/>
  <c r="S1" i="12"/>
  <c r="R2" i="12"/>
  <c r="R3" i="12"/>
  <c r="R4" i="12"/>
  <c r="S1" i="5" l="1"/>
  <c r="R2" i="5"/>
  <c r="R3" i="5"/>
  <c r="R4" i="5"/>
  <c r="S1" i="3"/>
  <c r="R3" i="3"/>
  <c r="R4" i="3"/>
  <c r="R2" i="3"/>
  <c r="S3" i="14"/>
  <c r="S4" i="14"/>
  <c r="T1" i="14"/>
  <c r="S2" i="14"/>
  <c r="T1" i="12"/>
  <c r="S2" i="12"/>
  <c r="S3" i="12"/>
  <c r="S4" i="12"/>
  <c r="T1" i="8"/>
  <c r="S4" i="8"/>
  <c r="S2" i="8"/>
  <c r="S3" i="8"/>
  <c r="S1" i="9"/>
  <c r="R4" i="9"/>
  <c r="R2" i="9"/>
  <c r="R3" i="9"/>
  <c r="U1" i="11"/>
  <c r="T2" i="11"/>
  <c r="T4" i="11"/>
  <c r="T3" i="11"/>
  <c r="S4" i="6"/>
  <c r="T1" i="6"/>
  <c r="S2" i="6"/>
  <c r="S3" i="6"/>
  <c r="T4" i="4"/>
  <c r="T3" i="4"/>
  <c r="U1" i="4"/>
  <c r="T2" i="4"/>
  <c r="S3" i="10"/>
  <c r="S4" i="10"/>
  <c r="T1" i="10"/>
  <c r="S2" i="10"/>
  <c r="U1" i="13"/>
  <c r="T2" i="13"/>
  <c r="T3" i="13"/>
  <c r="T4" i="13"/>
  <c r="R4" i="7"/>
  <c r="S1" i="7"/>
  <c r="R2" i="7"/>
  <c r="R3" i="7"/>
  <c r="T1" i="3" l="1"/>
  <c r="S4" i="3"/>
  <c r="S2" i="3"/>
  <c r="S3" i="3"/>
  <c r="S2" i="5"/>
  <c r="S4" i="5"/>
  <c r="T1" i="5"/>
  <c r="S3" i="5"/>
  <c r="U4" i="4"/>
  <c r="U2" i="4"/>
  <c r="V1" i="4"/>
  <c r="U3" i="4"/>
  <c r="U2" i="13"/>
  <c r="V1" i="13"/>
  <c r="U3" i="13"/>
  <c r="U4" i="13"/>
  <c r="T1" i="9"/>
  <c r="S2" i="9"/>
  <c r="S4" i="9"/>
  <c r="S3" i="9"/>
  <c r="U1" i="12"/>
  <c r="T2" i="12"/>
  <c r="T3" i="12"/>
  <c r="T4" i="12"/>
  <c r="T4" i="10"/>
  <c r="T2" i="10"/>
  <c r="U1" i="10"/>
  <c r="T3" i="10"/>
  <c r="T1" i="7"/>
  <c r="S4" i="7"/>
  <c r="S2" i="7"/>
  <c r="S3" i="7"/>
  <c r="U1" i="6"/>
  <c r="T3" i="6"/>
  <c r="T2" i="6"/>
  <c r="T4" i="6"/>
  <c r="T4" i="14"/>
  <c r="U1" i="14"/>
  <c r="T3" i="14"/>
  <c r="T2" i="14"/>
  <c r="U2" i="11"/>
  <c r="V1" i="11"/>
  <c r="U3" i="11"/>
  <c r="U4" i="11"/>
  <c r="U1" i="8"/>
  <c r="T2" i="8"/>
  <c r="T4" i="8"/>
  <c r="T3" i="8"/>
  <c r="T3" i="5" l="1"/>
  <c r="T4" i="5"/>
  <c r="T2" i="5"/>
  <c r="U1" i="5"/>
  <c r="U1" i="3"/>
  <c r="T4" i="3"/>
  <c r="T3" i="3"/>
  <c r="T2" i="3"/>
  <c r="U2" i="6"/>
  <c r="U4" i="6"/>
  <c r="V1" i="6"/>
  <c r="U3" i="6"/>
  <c r="U1" i="9"/>
  <c r="T2" i="9"/>
  <c r="T3" i="9"/>
  <c r="T4" i="9"/>
  <c r="V1" i="10"/>
  <c r="U3" i="10"/>
  <c r="U2" i="10"/>
  <c r="U4" i="10"/>
  <c r="V3" i="4"/>
  <c r="V2" i="4"/>
  <c r="W1" i="4"/>
  <c r="V4" i="4"/>
  <c r="U4" i="14"/>
  <c r="V1" i="14"/>
  <c r="U3" i="14"/>
  <c r="U2" i="14"/>
  <c r="V2" i="13"/>
  <c r="V3" i="13"/>
  <c r="V4" i="13"/>
  <c r="W1" i="13"/>
  <c r="V2" i="11"/>
  <c r="V3" i="11"/>
  <c r="V4" i="11"/>
  <c r="W1" i="11"/>
  <c r="U2" i="8"/>
  <c r="V1" i="8"/>
  <c r="U4" i="8"/>
  <c r="U3" i="8"/>
  <c r="T3" i="7"/>
  <c r="T4" i="7"/>
  <c r="U1" i="7"/>
  <c r="T2" i="7"/>
  <c r="U2" i="12"/>
  <c r="U3" i="12"/>
  <c r="V1" i="12"/>
  <c r="U4" i="12"/>
  <c r="V1" i="3" l="1"/>
  <c r="U3" i="3"/>
  <c r="U4" i="3"/>
  <c r="U2" i="3"/>
  <c r="V1" i="5"/>
  <c r="U3" i="5"/>
  <c r="U4" i="5"/>
  <c r="U2" i="5"/>
  <c r="V3" i="12"/>
  <c r="V4" i="12"/>
  <c r="W1" i="12"/>
  <c r="V2" i="12"/>
  <c r="V2" i="8"/>
  <c r="V3" i="8"/>
  <c r="V4" i="8"/>
  <c r="W1" i="8"/>
  <c r="W2" i="13"/>
  <c r="W3" i="13"/>
  <c r="W4" i="13"/>
  <c r="X1" i="13"/>
  <c r="X1" i="4"/>
  <c r="W2" i="4"/>
  <c r="W4" i="4"/>
  <c r="W3" i="4"/>
  <c r="V1" i="9"/>
  <c r="U2" i="9"/>
  <c r="U3" i="9"/>
  <c r="U4" i="9"/>
  <c r="U4" i="7"/>
  <c r="U2" i="7"/>
  <c r="V1" i="7"/>
  <c r="U3" i="7"/>
  <c r="V2" i="14"/>
  <c r="W1" i="14"/>
  <c r="V3" i="14"/>
  <c r="V4" i="14"/>
  <c r="W3" i="11"/>
  <c r="W4" i="11"/>
  <c r="X1" i="11"/>
  <c r="W2" i="11"/>
  <c r="V2" i="6"/>
  <c r="V3" i="6"/>
  <c r="W1" i="6"/>
  <c r="V4" i="6"/>
  <c r="V2" i="10"/>
  <c r="V4" i="10"/>
  <c r="W1" i="10"/>
  <c r="V3" i="10"/>
  <c r="V4" i="5" l="1"/>
  <c r="V2" i="5"/>
  <c r="W1" i="5"/>
  <c r="V3" i="5"/>
  <c r="W1" i="3"/>
  <c r="V2" i="3"/>
  <c r="V4" i="3"/>
  <c r="V3" i="3"/>
  <c r="W2" i="6"/>
  <c r="W3" i="6"/>
  <c r="W4" i="6"/>
  <c r="X1" i="6"/>
  <c r="V2" i="7"/>
  <c r="W1" i="7"/>
  <c r="V4" i="7"/>
  <c r="V3" i="7"/>
  <c r="X1" i="14"/>
  <c r="W2" i="14"/>
  <c r="W3" i="14"/>
  <c r="W4" i="14"/>
  <c r="W2" i="8"/>
  <c r="W3" i="8"/>
  <c r="W4" i="8"/>
  <c r="X1" i="8"/>
  <c r="Y1" i="4"/>
  <c r="X2" i="4"/>
  <c r="X3" i="4"/>
  <c r="X4" i="4"/>
  <c r="X2" i="13"/>
  <c r="X3" i="13"/>
  <c r="X4" i="13"/>
  <c r="Y1" i="13"/>
  <c r="X1" i="10"/>
  <c r="W2" i="10"/>
  <c r="W3" i="10"/>
  <c r="W4" i="10"/>
  <c r="X4" i="11"/>
  <c r="X2" i="11"/>
  <c r="X3" i="11"/>
  <c r="Y1" i="11"/>
  <c r="W4" i="12"/>
  <c r="X1" i="12"/>
  <c r="W2" i="12"/>
  <c r="W3" i="12"/>
  <c r="W1" i="9"/>
  <c r="V2" i="9"/>
  <c r="V3" i="9"/>
  <c r="V4" i="9"/>
  <c r="X1" i="3" l="1"/>
  <c r="W2" i="3"/>
  <c r="W4" i="3"/>
  <c r="W3" i="3"/>
  <c r="W2" i="5"/>
  <c r="X1" i="5"/>
  <c r="W4" i="5"/>
  <c r="W3" i="5"/>
  <c r="W3" i="7"/>
  <c r="X1" i="7"/>
  <c r="W4" i="7"/>
  <c r="W2" i="7"/>
  <c r="Z1" i="13"/>
  <c r="Y3" i="13"/>
  <c r="Y4" i="13"/>
  <c r="Y2" i="13"/>
  <c r="X3" i="12"/>
  <c r="X2" i="12"/>
  <c r="X4" i="12"/>
  <c r="Y1" i="12"/>
  <c r="Z1" i="11"/>
  <c r="Y3" i="11"/>
  <c r="Y2" i="11"/>
  <c r="Y4" i="11"/>
  <c r="Y1" i="6"/>
  <c r="X2" i="6"/>
  <c r="X3" i="6"/>
  <c r="X4" i="6"/>
  <c r="X3" i="8"/>
  <c r="X4" i="8"/>
  <c r="Y1" i="8"/>
  <c r="X2" i="8"/>
  <c r="X1" i="9"/>
  <c r="W3" i="9"/>
  <c r="W4" i="9"/>
  <c r="W2" i="9"/>
  <c r="Y1" i="10"/>
  <c r="X2" i="10"/>
  <c r="X3" i="10"/>
  <c r="X4" i="10"/>
  <c r="Y2" i="4"/>
  <c r="Z1" i="4"/>
  <c r="Y3" i="4"/>
  <c r="Y4" i="4"/>
  <c r="Y1" i="14"/>
  <c r="X2" i="14"/>
  <c r="X3" i="14"/>
  <c r="X4" i="14"/>
  <c r="X3" i="5" l="1"/>
  <c r="Y1" i="5"/>
  <c r="X2" i="5"/>
  <c r="X4" i="5"/>
  <c r="Y1" i="3"/>
  <c r="X3" i="3"/>
  <c r="X2" i="3"/>
  <c r="X4" i="3"/>
  <c r="Y1" i="9"/>
  <c r="X4" i="9"/>
  <c r="X2" i="9"/>
  <c r="X3" i="9"/>
  <c r="Y2" i="6"/>
  <c r="Z1" i="6"/>
  <c r="Y3" i="6"/>
  <c r="Y4" i="6"/>
  <c r="Y2" i="12"/>
  <c r="Z1" i="12"/>
  <c r="Y4" i="12"/>
  <c r="Y3" i="12"/>
  <c r="X2" i="7"/>
  <c r="X4" i="7"/>
  <c r="Y1" i="7"/>
  <c r="X3" i="7"/>
  <c r="Y4" i="8"/>
  <c r="Y2" i="8"/>
  <c r="Z1" i="8"/>
  <c r="Y3" i="8"/>
  <c r="Z2" i="4"/>
  <c r="Z3" i="4"/>
  <c r="Z4" i="4"/>
  <c r="AA1" i="4"/>
  <c r="Y2" i="14"/>
  <c r="Z1" i="14"/>
  <c r="Y3" i="14"/>
  <c r="Y4" i="14"/>
  <c r="Y2" i="10"/>
  <c r="Z1" i="10"/>
  <c r="Y3" i="10"/>
  <c r="Y4" i="10"/>
  <c r="Z2" i="11"/>
  <c r="Z4" i="11"/>
  <c r="Z3" i="11"/>
  <c r="AA1" i="11"/>
  <c r="Z4" i="13"/>
  <c r="AA1" i="13"/>
  <c r="Z2" i="13"/>
  <c r="Z3" i="13"/>
  <c r="Z1" i="3" l="1"/>
  <c r="Y2" i="3"/>
  <c r="Y4" i="3"/>
  <c r="Y3" i="3"/>
  <c r="Y4" i="5"/>
  <c r="Y3" i="5"/>
  <c r="Z1" i="5"/>
  <c r="Y2" i="5"/>
  <c r="AB1" i="11"/>
  <c r="AA3" i="11"/>
  <c r="AA2" i="11"/>
  <c r="AA4" i="11"/>
  <c r="Z1" i="7"/>
  <c r="Y3" i="7"/>
  <c r="Y4" i="7"/>
  <c r="Y2" i="7"/>
  <c r="AA3" i="4"/>
  <c r="AA4" i="4"/>
  <c r="AA2" i="4"/>
  <c r="AB1" i="4"/>
  <c r="Z3" i="6"/>
  <c r="Z4" i="6"/>
  <c r="AA1" i="6"/>
  <c r="Z2" i="6"/>
  <c r="AA1" i="8"/>
  <c r="Z3" i="8"/>
  <c r="Z4" i="8"/>
  <c r="Z2" i="8"/>
  <c r="AB1" i="13"/>
  <c r="AA2" i="13"/>
  <c r="AA3" i="13"/>
  <c r="AA4" i="13"/>
  <c r="Z2" i="10"/>
  <c r="Z3" i="10"/>
  <c r="Z4" i="10"/>
  <c r="AA1" i="10"/>
  <c r="AA1" i="12"/>
  <c r="Z2" i="12"/>
  <c r="Z3" i="12"/>
  <c r="Z4" i="12"/>
  <c r="Z2" i="14"/>
  <c r="Z3" i="14"/>
  <c r="Z4" i="14"/>
  <c r="AA1" i="14"/>
  <c r="Z1" i="9"/>
  <c r="Y4" i="9"/>
  <c r="Y3" i="9"/>
  <c r="Y2" i="9"/>
  <c r="Z3" i="5" l="1"/>
  <c r="AA1" i="5"/>
  <c r="Z4" i="5"/>
  <c r="Z2" i="5"/>
  <c r="AA1" i="3"/>
  <c r="Z3" i="3"/>
  <c r="Z4" i="3"/>
  <c r="Z2" i="3"/>
  <c r="AA3" i="10"/>
  <c r="AA4" i="10"/>
  <c r="AB1" i="10"/>
  <c r="AA2" i="10"/>
  <c r="AA4" i="6"/>
  <c r="AB1" i="6"/>
  <c r="AA2" i="6"/>
  <c r="AA3" i="6"/>
  <c r="Z4" i="7"/>
  <c r="AA1" i="7"/>
  <c r="Z2" i="7"/>
  <c r="Z3" i="7"/>
  <c r="AB4" i="4"/>
  <c r="AC1" i="4"/>
  <c r="AB3" i="4"/>
  <c r="AB2" i="4"/>
  <c r="AA3" i="14"/>
  <c r="AA4" i="14"/>
  <c r="AB1" i="14"/>
  <c r="AA2" i="14"/>
  <c r="AB1" i="8"/>
  <c r="AA4" i="8"/>
  <c r="AA3" i="8"/>
  <c r="AA2" i="8"/>
  <c r="AA1" i="9"/>
  <c r="Z4" i="9"/>
  <c r="Z2" i="9"/>
  <c r="Z3" i="9"/>
  <c r="AA2" i="12"/>
  <c r="AA3" i="12"/>
  <c r="AA4" i="12"/>
  <c r="AB1" i="12"/>
  <c r="AC1" i="13"/>
  <c r="AB2" i="13"/>
  <c r="AB3" i="13"/>
  <c r="AB4" i="13"/>
  <c r="AC1" i="11"/>
  <c r="AB2" i="11"/>
  <c r="AB4" i="11"/>
  <c r="AB3" i="11"/>
  <c r="AB1" i="3" l="1"/>
  <c r="AA3" i="3"/>
  <c r="AA4" i="3"/>
  <c r="AA2" i="3"/>
  <c r="AB1" i="5"/>
  <c r="AA2" i="5"/>
  <c r="AA3" i="5"/>
  <c r="AA4" i="5"/>
  <c r="AC1" i="12"/>
  <c r="AB2" i="12"/>
  <c r="AB3" i="12"/>
  <c r="AB4" i="12"/>
  <c r="AC1" i="8"/>
  <c r="AB4" i="8"/>
  <c r="AB3" i="8"/>
  <c r="AB2" i="8"/>
  <c r="AC4" i="4"/>
  <c r="AC2" i="4"/>
  <c r="AD1" i="4"/>
  <c r="AC3" i="4"/>
  <c r="AB4" i="14"/>
  <c r="AC1" i="14"/>
  <c r="AB3" i="14"/>
  <c r="AB2" i="14"/>
  <c r="AB4" i="10"/>
  <c r="AB2" i="10"/>
  <c r="AC1" i="10"/>
  <c r="AB3" i="10"/>
  <c r="AC1" i="6"/>
  <c r="AB3" i="6"/>
  <c r="AB2" i="6"/>
  <c r="AB4" i="6"/>
  <c r="AB1" i="7"/>
  <c r="AA4" i="7"/>
  <c r="AA2" i="7"/>
  <c r="AA3" i="7"/>
  <c r="AC2" i="11"/>
  <c r="AD1" i="11"/>
  <c r="AC3" i="11"/>
  <c r="AC4" i="11"/>
  <c r="AC2" i="13"/>
  <c r="AD1" i="13"/>
  <c r="AC3" i="13"/>
  <c r="AC4" i="13"/>
  <c r="AB1" i="9"/>
  <c r="AA2" i="9"/>
  <c r="AA4" i="9"/>
  <c r="AA3" i="9"/>
  <c r="AB3" i="5" l="1"/>
  <c r="AB2" i="5"/>
  <c r="AB4" i="5"/>
  <c r="AC1" i="5"/>
  <c r="AC1" i="3"/>
  <c r="AB4" i="3"/>
  <c r="AB3" i="3"/>
  <c r="AB2" i="3"/>
  <c r="AD1" i="10"/>
  <c r="AC3" i="10"/>
  <c r="AC2" i="10"/>
  <c r="AC4" i="10"/>
  <c r="AE1" i="4"/>
  <c r="AD3" i="4"/>
  <c r="AD2" i="4"/>
  <c r="AD4" i="4"/>
  <c r="AD2" i="13"/>
  <c r="AD3" i="13"/>
  <c r="AD4" i="13"/>
  <c r="AE1" i="13"/>
  <c r="AC1" i="7"/>
  <c r="AB2" i="7"/>
  <c r="AB3" i="7"/>
  <c r="AB4" i="7"/>
  <c r="AD2" i="11"/>
  <c r="AD3" i="11"/>
  <c r="AD4" i="11"/>
  <c r="AE1" i="11"/>
  <c r="AC3" i="14"/>
  <c r="AD1" i="14"/>
  <c r="AC2" i="14"/>
  <c r="AC4" i="14"/>
  <c r="AC2" i="8"/>
  <c r="AD1" i="8"/>
  <c r="AC3" i="8"/>
  <c r="AC4" i="8"/>
  <c r="AC1" i="9"/>
  <c r="AB2" i="9"/>
  <c r="AB3" i="9"/>
  <c r="AB4" i="9"/>
  <c r="AC2" i="6"/>
  <c r="AC4" i="6"/>
  <c r="AD1" i="6"/>
  <c r="AC3" i="6"/>
  <c r="AC2" i="12"/>
  <c r="AD1" i="12"/>
  <c r="AC3" i="12"/>
  <c r="AC4" i="12"/>
  <c r="AD1" i="3" l="1"/>
  <c r="AC4" i="3"/>
  <c r="AC2" i="3"/>
  <c r="AC3" i="3"/>
  <c r="AD1" i="5"/>
  <c r="AC3" i="5"/>
  <c r="AC2" i="5"/>
  <c r="AC4" i="5"/>
  <c r="AF1" i="4"/>
  <c r="AE2" i="4"/>
  <c r="AE4" i="4"/>
  <c r="AE3" i="4"/>
  <c r="AE3" i="11"/>
  <c r="AE4" i="11"/>
  <c r="AF1" i="11"/>
  <c r="AE2" i="11"/>
  <c r="AE2" i="13"/>
  <c r="AE3" i="13"/>
  <c r="AE4" i="13"/>
  <c r="AF1" i="13"/>
  <c r="AC2" i="7"/>
  <c r="AC3" i="7"/>
  <c r="AD1" i="7"/>
  <c r="AC4" i="7"/>
  <c r="AD2" i="6"/>
  <c r="AD3" i="6"/>
  <c r="AE1" i="6"/>
  <c r="AD4" i="6"/>
  <c r="AD3" i="12"/>
  <c r="AD4" i="12"/>
  <c r="AE1" i="12"/>
  <c r="AD2" i="12"/>
  <c r="AD2" i="8"/>
  <c r="AD3" i="8"/>
  <c r="AE1" i="8"/>
  <c r="AD4" i="8"/>
  <c r="AD2" i="14"/>
  <c r="AE1" i="14"/>
  <c r="AD4" i="14"/>
  <c r="AD3" i="14"/>
  <c r="AD1" i="9"/>
  <c r="AC2" i="9"/>
  <c r="AC3" i="9"/>
  <c r="AC4" i="9"/>
  <c r="AD2" i="10"/>
  <c r="AD4" i="10"/>
  <c r="AD3" i="10"/>
  <c r="AE1" i="10"/>
  <c r="AD4" i="5" l="1"/>
  <c r="AD3" i="5"/>
  <c r="AD2" i="5"/>
  <c r="AE1" i="5"/>
  <c r="AE1" i="3"/>
  <c r="AD3" i="3"/>
  <c r="AD2" i="3"/>
  <c r="AD4" i="3"/>
  <c r="AF2" i="13"/>
  <c r="AF3" i="13"/>
  <c r="AF4" i="13"/>
  <c r="AG1" i="13"/>
  <c r="AE2" i="8"/>
  <c r="AE3" i="8"/>
  <c r="AE4" i="8"/>
  <c r="AF1" i="8"/>
  <c r="AE2" i="6"/>
  <c r="AE3" i="6"/>
  <c r="AE4" i="6"/>
  <c r="AF1" i="6"/>
  <c r="AG1" i="4"/>
  <c r="AF2" i="4"/>
  <c r="AF3" i="4"/>
  <c r="AF4" i="4"/>
  <c r="AF1" i="10"/>
  <c r="AE2" i="10"/>
  <c r="AE3" i="10"/>
  <c r="AE4" i="10"/>
  <c r="AE4" i="12"/>
  <c r="AF1" i="12"/>
  <c r="AE2" i="12"/>
  <c r="AE3" i="12"/>
  <c r="AD2" i="7"/>
  <c r="AD3" i="7"/>
  <c r="AE1" i="7"/>
  <c r="AD4" i="7"/>
  <c r="AF4" i="11"/>
  <c r="AF2" i="11"/>
  <c r="AG1" i="11"/>
  <c r="AF3" i="11"/>
  <c r="AE1" i="9"/>
  <c r="AD2" i="9"/>
  <c r="AD3" i="9"/>
  <c r="AD4" i="9"/>
  <c r="AF1" i="14"/>
  <c r="AE2" i="14"/>
  <c r="AE3" i="14"/>
  <c r="AE4" i="14"/>
  <c r="AF1" i="3" l="1"/>
  <c r="AE2" i="3"/>
  <c r="AE4" i="3"/>
  <c r="AE3" i="3"/>
  <c r="AE2" i="5"/>
  <c r="AF1" i="5"/>
  <c r="AE3" i="5"/>
  <c r="AE4" i="5"/>
  <c r="AF3" i="8"/>
  <c r="AF4" i="8"/>
  <c r="AG1" i="8"/>
  <c r="AF2" i="8"/>
  <c r="AH1" i="11"/>
  <c r="AG3" i="11"/>
  <c r="AG2" i="11"/>
  <c r="AG4" i="11"/>
  <c r="AG1" i="12"/>
  <c r="AF3" i="12"/>
  <c r="AF4" i="12"/>
  <c r="AF2" i="12"/>
  <c r="AG2" i="4"/>
  <c r="AH1" i="4"/>
  <c r="AG3" i="4"/>
  <c r="AG4" i="4"/>
  <c r="AG1" i="6"/>
  <c r="AF2" i="6"/>
  <c r="AF3" i="6"/>
  <c r="AF4" i="6"/>
  <c r="AH1" i="13"/>
  <c r="AG3" i="13"/>
  <c r="AG4" i="13"/>
  <c r="AG2" i="13"/>
  <c r="AG1" i="14"/>
  <c r="AF2" i="14"/>
  <c r="AF3" i="14"/>
  <c r="AF4" i="14"/>
  <c r="AE3" i="7"/>
  <c r="AF1" i="7"/>
  <c r="AE4" i="7"/>
  <c r="AE2" i="7"/>
  <c r="AF1" i="9"/>
  <c r="AE3" i="9"/>
  <c r="AE4" i="9"/>
  <c r="AE2" i="9"/>
  <c r="AG1" i="10"/>
  <c r="AF2" i="10"/>
  <c r="AF3" i="10"/>
  <c r="AF4" i="10"/>
  <c r="AF3" i="5" l="1"/>
  <c r="AF4" i="5"/>
  <c r="AG1" i="5"/>
  <c r="AF2" i="5"/>
  <c r="AG1" i="3"/>
  <c r="AF3" i="3"/>
  <c r="AF2" i="3"/>
  <c r="AF4" i="3"/>
  <c r="AF2" i="7"/>
  <c r="AF4" i="7"/>
  <c r="AG1" i="7"/>
  <c r="AF3" i="7"/>
  <c r="AG1" i="9"/>
  <c r="AF4" i="9"/>
  <c r="AF2" i="9"/>
  <c r="AF3" i="9"/>
  <c r="AG4" i="8"/>
  <c r="AG2" i="8"/>
  <c r="AH1" i="8"/>
  <c r="AG3" i="8"/>
  <c r="AH2" i="4"/>
  <c r="AH3" i="4"/>
  <c r="AH4" i="4"/>
  <c r="AI1" i="4"/>
  <c r="AH4" i="13"/>
  <c r="AI1" i="13"/>
  <c r="AH2" i="13"/>
  <c r="AH3" i="13"/>
  <c r="AH2" i="11"/>
  <c r="AH4" i="11"/>
  <c r="AI1" i="11"/>
  <c r="AH3" i="11"/>
  <c r="AG2" i="10"/>
  <c r="AH1" i="10"/>
  <c r="AG3" i="10"/>
  <c r="AG4" i="10"/>
  <c r="AG2" i="14"/>
  <c r="AH1" i="14"/>
  <c r="AG3" i="14"/>
  <c r="AG4" i="14"/>
  <c r="AG2" i="6"/>
  <c r="AH1" i="6"/>
  <c r="AG3" i="6"/>
  <c r="AG4" i="6"/>
  <c r="AG2" i="12"/>
  <c r="AG4" i="12"/>
  <c r="AG3" i="12"/>
  <c r="AH1" i="12"/>
  <c r="AH1" i="3" l="1"/>
  <c r="AG2" i="3"/>
  <c r="AG3" i="3"/>
  <c r="AG4" i="3"/>
  <c r="AG4" i="5"/>
  <c r="AH1" i="5"/>
  <c r="AG3" i="5"/>
  <c r="AG2" i="5"/>
  <c r="AI3" i="4"/>
  <c r="AI4" i="4"/>
  <c r="AJ1" i="4"/>
  <c r="AI2" i="4"/>
  <c r="AH2" i="10"/>
  <c r="AH3" i="10"/>
  <c r="AH4" i="10"/>
  <c r="AI1" i="10"/>
  <c r="AH1" i="9"/>
  <c r="AG4" i="9"/>
  <c r="AG3" i="9"/>
  <c r="AG2" i="9"/>
  <c r="AH2" i="12"/>
  <c r="AH3" i="12"/>
  <c r="AI1" i="12"/>
  <c r="AH4" i="12"/>
  <c r="AJ1" i="11"/>
  <c r="AI3" i="11"/>
  <c r="AI2" i="11"/>
  <c r="AI4" i="11"/>
  <c r="AI1" i="8"/>
  <c r="AH3" i="8"/>
  <c r="AH4" i="8"/>
  <c r="AH2" i="8"/>
  <c r="AH1" i="7"/>
  <c r="AG3" i="7"/>
  <c r="AG4" i="7"/>
  <c r="AG2" i="7"/>
  <c r="AH3" i="6"/>
  <c r="AH4" i="6"/>
  <c r="AI1" i="6"/>
  <c r="AH2" i="6"/>
  <c r="AH2" i="14"/>
  <c r="AH3" i="14"/>
  <c r="AH4" i="14"/>
  <c r="AI1" i="14"/>
  <c r="AJ1" i="13"/>
  <c r="AI2" i="13"/>
  <c r="AI3" i="13"/>
  <c r="AI4" i="13"/>
  <c r="AH4" i="5" l="1"/>
  <c r="AI1" i="5"/>
  <c r="AH2" i="5"/>
  <c r="AH3" i="5"/>
  <c r="AI1" i="3"/>
  <c r="AH3" i="3"/>
  <c r="AH4" i="3"/>
  <c r="AH2" i="3"/>
  <c r="AI3" i="14"/>
  <c r="AI4" i="14"/>
  <c r="AJ1" i="14"/>
  <c r="AI2" i="14"/>
  <c r="AI2" i="12"/>
  <c r="AI3" i="12"/>
  <c r="AI4" i="12"/>
  <c r="AJ1" i="12"/>
  <c r="AJ1" i="8"/>
  <c r="AI4" i="8"/>
  <c r="AI3" i="8"/>
  <c r="AI2" i="8"/>
  <c r="AI3" i="10"/>
  <c r="AI4" i="10"/>
  <c r="AJ1" i="10"/>
  <c r="AI2" i="10"/>
  <c r="AI4" i="6"/>
  <c r="AJ1" i="6"/>
  <c r="AI2" i="6"/>
  <c r="AI3" i="6"/>
  <c r="AJ4" i="4"/>
  <c r="AJ5" i="4" s="1"/>
  <c r="AK1" i="4"/>
  <c r="AJ3" i="4"/>
  <c r="AJ2" i="4"/>
  <c r="AJ4" i="13"/>
  <c r="AJ5" i="13" s="1"/>
  <c r="AK1" i="13"/>
  <c r="AJ2" i="13"/>
  <c r="AJ3" i="13"/>
  <c r="AH4" i="7"/>
  <c r="AI1" i="7"/>
  <c r="AH3" i="7"/>
  <c r="AH2" i="7"/>
  <c r="AK1" i="11"/>
  <c r="AJ2" i="11"/>
  <c r="AJ4" i="11"/>
  <c r="AJ5" i="11" s="1"/>
  <c r="AJ3" i="11"/>
  <c r="AI1" i="9"/>
  <c r="AH4" i="9"/>
  <c r="AH2" i="9"/>
  <c r="AH3" i="9"/>
  <c r="AJ1" i="3" l="1"/>
  <c r="AI2" i="3"/>
  <c r="AI3" i="3"/>
  <c r="AI4" i="3"/>
  <c r="AJ1" i="5"/>
  <c r="AI3" i="5"/>
  <c r="AI2" i="5"/>
  <c r="AI4" i="5"/>
  <c r="AK4" i="4"/>
  <c r="AK5" i="4" s="1"/>
  <c r="AK2" i="4"/>
  <c r="AL1" i="4"/>
  <c r="AK3" i="4"/>
  <c r="AK2" i="11"/>
  <c r="AL1" i="11"/>
  <c r="AK3" i="11"/>
  <c r="AK4" i="11"/>
  <c r="AK5" i="11" s="1"/>
  <c r="AJ4" i="14"/>
  <c r="AJ5" i="14" s="1"/>
  <c r="AK1" i="14"/>
  <c r="AJ2" i="14"/>
  <c r="AJ3" i="14"/>
  <c r="AK1" i="12"/>
  <c r="AJ2" i="12"/>
  <c r="AJ3" i="12"/>
  <c r="AJ4" i="12"/>
  <c r="AJ5" i="12" s="1"/>
  <c r="AJ1" i="7"/>
  <c r="AI4" i="7"/>
  <c r="AI2" i="7"/>
  <c r="AI3" i="7"/>
  <c r="AK2" i="13"/>
  <c r="AL1" i="13"/>
  <c r="AK3" i="13"/>
  <c r="AK4" i="13"/>
  <c r="AK5" i="13" s="1"/>
  <c r="AJ4" i="6"/>
  <c r="AJ5" i="6" s="1"/>
  <c r="AK1" i="6"/>
  <c r="AJ3" i="6"/>
  <c r="AJ2" i="6"/>
  <c r="AJ4" i="10"/>
  <c r="AJ5" i="10" s="1"/>
  <c r="AJ2" i="10"/>
  <c r="AJ3" i="10"/>
  <c r="AK1" i="10"/>
  <c r="AJ1" i="9"/>
  <c r="AI2" i="9"/>
  <c r="AI4" i="9"/>
  <c r="AI3" i="9"/>
  <c r="AJ4" i="8"/>
  <c r="AJ5" i="8" s="1"/>
  <c r="AK1" i="8"/>
  <c r="AJ3" i="8"/>
  <c r="AJ2" i="8"/>
  <c r="AJ3" i="5" l="1"/>
  <c r="AK1" i="5"/>
  <c r="AJ4" i="5"/>
  <c r="AJ5" i="5" s="1"/>
  <c r="AJ2" i="5"/>
  <c r="AK1" i="3"/>
  <c r="AJ4" i="3"/>
  <c r="AJ5" i="3" s="1"/>
  <c r="AJ3" i="3"/>
  <c r="AJ2" i="3"/>
  <c r="AK4" i="10"/>
  <c r="AK5" i="10" s="1"/>
  <c r="AL1" i="10"/>
  <c r="AK3" i="10"/>
  <c r="AK2" i="10"/>
  <c r="AK4" i="6"/>
  <c r="AK5" i="6" s="1"/>
  <c r="AK2" i="6"/>
  <c r="AK3" i="6"/>
  <c r="AL1" i="6"/>
  <c r="AK1" i="9"/>
  <c r="AJ4" i="9"/>
  <c r="AJ5" i="9" s="1"/>
  <c r="AJ2" i="9"/>
  <c r="AJ3" i="9"/>
  <c r="AK2" i="12"/>
  <c r="AL1" i="12"/>
  <c r="AK3" i="12"/>
  <c r="AK4" i="12"/>
  <c r="AK5" i="12" s="1"/>
  <c r="AL4" i="4"/>
  <c r="AL5" i="4" s="1"/>
  <c r="AL2" i="4"/>
  <c r="AL3" i="4"/>
  <c r="AL2" i="11"/>
  <c r="AL3" i="11"/>
  <c r="AL4" i="11"/>
  <c r="AL5" i="11" s="1"/>
  <c r="AJ4" i="7"/>
  <c r="AJ5" i="7" s="1"/>
  <c r="AJ2" i="7"/>
  <c r="AK1" i="7"/>
  <c r="AJ3" i="7"/>
  <c r="AK2" i="8"/>
  <c r="AL1" i="8"/>
  <c r="AK4" i="8"/>
  <c r="AK5" i="8" s="1"/>
  <c r="AK3" i="8"/>
  <c r="AL2" i="13"/>
  <c r="AL3" i="13"/>
  <c r="AL4" i="13"/>
  <c r="AL5" i="13" s="1"/>
  <c r="AK4" i="14"/>
  <c r="AK5" i="14" s="1"/>
  <c r="AK2" i="14"/>
  <c r="AL1" i="14"/>
  <c r="AK3" i="14"/>
  <c r="AL1" i="3" l="1"/>
  <c r="AK4" i="3"/>
  <c r="AK5" i="3" s="1"/>
  <c r="AK3" i="3"/>
  <c r="AK2" i="3"/>
  <c r="AL1" i="5"/>
  <c r="AK3" i="5"/>
  <c r="AK2" i="5"/>
  <c r="AK4" i="5"/>
  <c r="AK5" i="5" s="1"/>
  <c r="AL2" i="6"/>
  <c r="AL3" i="6"/>
  <c r="AL4" i="6"/>
  <c r="AL5" i="6" s="1"/>
  <c r="AL2" i="14"/>
  <c r="AL3" i="14"/>
  <c r="AL4" i="14"/>
  <c r="AL5" i="14" s="1"/>
  <c r="AL2" i="8"/>
  <c r="AL3" i="8"/>
  <c r="AL4" i="8"/>
  <c r="AL5" i="8" s="1"/>
  <c r="AL3" i="12"/>
  <c r="AL4" i="12"/>
  <c r="AL5" i="12" s="1"/>
  <c r="AL2" i="12"/>
  <c r="AL2" i="10"/>
  <c r="AL3" i="10"/>
  <c r="AL4" i="10"/>
  <c r="AL5" i="10" s="1"/>
  <c r="AK4" i="7"/>
  <c r="AK5" i="7" s="1"/>
  <c r="AK2" i="7"/>
  <c r="AK3" i="7"/>
  <c r="AL1" i="7"/>
  <c r="AL1" i="9"/>
  <c r="AK4" i="9"/>
  <c r="AK5" i="9" s="1"/>
  <c r="AK2" i="9"/>
  <c r="AK3" i="9"/>
  <c r="AL2" i="5" l="1"/>
  <c r="AL3" i="5"/>
  <c r="AL4" i="5"/>
  <c r="AL5" i="5" s="1"/>
  <c r="AL2" i="3"/>
  <c r="AL4" i="3"/>
  <c r="AL3" i="3"/>
  <c r="E8" i="3" s="1"/>
  <c r="F8" i="15" s="1"/>
  <c r="AL4" i="9"/>
  <c r="AL3" i="9"/>
  <c r="E8" i="9" s="1"/>
  <c r="L8" i="15" s="1"/>
  <c r="AL2" i="9"/>
  <c r="AL2" i="7"/>
  <c r="AL3" i="7"/>
  <c r="AL4" i="7"/>
  <c r="AL5" i="7" s="1"/>
  <c r="S8" i="15" l="1"/>
  <c r="F8" i="7" s="1"/>
  <c r="G8" i="7" s="1"/>
  <c r="E9" i="3"/>
  <c r="F9" i="15" s="1"/>
  <c r="AL5" i="3"/>
  <c r="AL5" i="9"/>
  <c r="E9" i="9"/>
  <c r="L9" i="15" s="1"/>
  <c r="U8" i="15" l="1"/>
  <c r="F8" i="11"/>
  <c r="G8" i="11" s="1"/>
  <c r="F8" i="10"/>
  <c r="G8" i="10" s="1"/>
  <c r="F8" i="3"/>
  <c r="G8" i="3" s="1"/>
  <c r="F8" i="12"/>
  <c r="G8" i="12" s="1"/>
  <c r="F8" i="4"/>
  <c r="G8" i="4" s="1"/>
  <c r="F8" i="6"/>
  <c r="G8" i="6" s="1"/>
  <c r="F8" i="14"/>
  <c r="G8" i="14" s="1"/>
  <c r="F8" i="8"/>
  <c r="G8" i="8" s="1"/>
  <c r="F8" i="5"/>
  <c r="G8" i="5" s="1"/>
  <c r="F8" i="9"/>
  <c r="G8" i="9" s="1"/>
  <c r="F8" i="13"/>
  <c r="G8" i="13" s="1"/>
  <c r="S9" i="15"/>
  <c r="F9" i="14" s="1"/>
  <c r="G9" i="14" s="1"/>
  <c r="F9" i="13" l="1"/>
  <c r="G9" i="13" s="1"/>
  <c r="F9" i="8"/>
  <c r="G9" i="8" s="1"/>
  <c r="F9" i="7"/>
  <c r="G9" i="7" s="1"/>
  <c r="F9" i="3"/>
  <c r="G9" i="3" s="1"/>
  <c r="F9" i="10"/>
  <c r="G9" i="10" s="1"/>
  <c r="F9" i="6"/>
  <c r="G9" i="6" s="1"/>
  <c r="F9" i="12"/>
  <c r="G9" i="12" s="1"/>
  <c r="F9" i="5"/>
  <c r="G9" i="5" s="1"/>
  <c r="U9" i="15"/>
  <c r="F9" i="11"/>
  <c r="G9" i="11" s="1"/>
  <c r="F9" i="4"/>
  <c r="G9" i="4" s="1"/>
  <c r="F9" i="9"/>
  <c r="G9" i="9" s="1"/>
</calcChain>
</file>

<file path=xl/sharedStrings.xml><?xml version="1.0" encoding="utf-8"?>
<sst xmlns="http://schemas.openxmlformats.org/spreadsheetml/2006/main" count="618" uniqueCount="76">
  <si>
    <t>Urlaubsplanung - Stammdaten</t>
  </si>
  <si>
    <t>Allgemeine Angaben</t>
  </si>
  <si>
    <t>Urlaubsplanung für</t>
  </si>
  <si>
    <t>Vorname</t>
  </si>
  <si>
    <t>Max</t>
  </si>
  <si>
    <t>Name</t>
  </si>
  <si>
    <t>Mustermann</t>
  </si>
  <si>
    <t>Firma</t>
  </si>
  <si>
    <t>Mustermann GmbH</t>
  </si>
  <si>
    <t>Straße</t>
  </si>
  <si>
    <t>Musterstraße</t>
  </si>
  <si>
    <t>PLZ</t>
  </si>
  <si>
    <t>47111</t>
  </si>
  <si>
    <t>Ort</t>
  </si>
  <si>
    <t>Musterstadt</t>
  </si>
  <si>
    <t>Abteilungen</t>
  </si>
  <si>
    <t>Kurzbez.</t>
  </si>
  <si>
    <t>Bezeichnung</t>
  </si>
  <si>
    <t>GF</t>
  </si>
  <si>
    <t>Geschäftsführung</t>
  </si>
  <si>
    <t>FiBu</t>
  </si>
  <si>
    <t>Finanzbuchhaltung</t>
  </si>
  <si>
    <t>VK</t>
  </si>
  <si>
    <t>Verkauf</t>
  </si>
  <si>
    <t>MT</t>
  </si>
  <si>
    <t>Marketing</t>
  </si>
  <si>
    <t>EK</t>
  </si>
  <si>
    <t>Einkauf</t>
  </si>
  <si>
    <t>PR</t>
  </si>
  <si>
    <t>Produktion</t>
  </si>
  <si>
    <t>LG</t>
  </si>
  <si>
    <t>Lager</t>
  </si>
  <si>
    <t>Vorgeblendete Abteilung</t>
  </si>
  <si>
    <t xml:space="preserve">Die Vervielfältigung, Verbreitung oder Veräußerung der Daten oder Texte ist unzulässig </t>
  </si>
  <si>
    <t>und ausdrücklich nur mit Genehmigung des Verlags gestattet.</t>
  </si>
  <si>
    <t>© 2009 BWRmed!a, ein Unternehmensbereich der Verlag für die Deutsche Wirtschaft AG</t>
  </si>
  <si>
    <t>Urlaubsplanung - Hinweise zur Bedienung</t>
  </si>
  <si>
    <t>Allgemeine Hinweise</t>
  </si>
  <si>
    <t>Hinweise zur Urlaubsplanung</t>
  </si>
  <si>
    <t>Monat</t>
  </si>
  <si>
    <t>Format</t>
  </si>
  <si>
    <t>Mitarbeiter</t>
  </si>
  <si>
    <t>diesen</t>
  </si>
  <si>
    <t>bisher</t>
  </si>
  <si>
    <t>zur</t>
  </si>
  <si>
    <t>Nr.</t>
  </si>
  <si>
    <t>Abt.</t>
  </si>
  <si>
    <t>Urlaubs-</t>
  </si>
  <si>
    <t>insg.</t>
  </si>
  <si>
    <t>Verfü</t>
  </si>
  <si>
    <t>anspruch</t>
  </si>
  <si>
    <t>verplant</t>
  </si>
  <si>
    <t>gung</t>
  </si>
  <si>
    <t>Max Mustermann</t>
  </si>
  <si>
    <t>X</t>
  </si>
  <si>
    <t>Friedrick Meyer</t>
  </si>
  <si>
    <t>Moritz Mustermann</t>
  </si>
  <si>
    <t>Geplante und genommene Urlaubstage</t>
  </si>
  <si>
    <t>Zusammenfassung für</t>
  </si>
  <si>
    <t>Januar</t>
  </si>
  <si>
    <t>Februar</t>
  </si>
  <si>
    <t>März</t>
  </si>
  <si>
    <t>April</t>
  </si>
  <si>
    <t>Mai</t>
  </si>
  <si>
    <t>Juni</t>
  </si>
  <si>
    <t>Juli</t>
  </si>
  <si>
    <t>August</t>
  </si>
  <si>
    <t>Sep-
tember</t>
  </si>
  <si>
    <t>Oktober</t>
  </si>
  <si>
    <t>Novem-ber</t>
  </si>
  <si>
    <t>Dezem-ber</t>
  </si>
  <si>
    <t>Summe geplant</t>
  </si>
  <si>
    <t>Rest</t>
  </si>
  <si>
    <t>© 2022 by mediaforwork - ein Unternehmensbereich der Verlag für die Deutsche Wirtschaft AG</t>
  </si>
  <si>
    <t>Die Vervielfältigung, Verbreitung oder Veräußerung der Daten oder Texte ist unzulässig und</t>
  </si>
  <si>
    <t>ausdrücklich nur mit Genehmigung des Verlags gestattet.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</si>
</sst>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7]mmmm\ yy;@"/>
    <numFmt numFmtId="165" formatCode="00"/>
    <numFmt numFmtId="166" formatCode="ddd"/>
    <numFmt numFmtId="167" formatCode="d"/>
    <numFmt numFmtId="168" formatCode="#,##0.0_ ;[Red]\-#,##0.0\ "/>
    <numFmt numFmtId="169" formatCode="0.0_ ;[Red]\-0.0\ "/>
    <numFmt numFmtId="170" formatCode="0.0"/>
  </numFmts>
  <fonts count="15" x14ac:knownFonts="1">
    <font>
      <sz val="10"/>
      <name val="Arial"/>
    </font>
    <font>
      <b/>
      <sz val="13"/>
      <color indexed="9"/>
      <name val="Arial"/>
      <family val="2"/>
    </font>
    <font>
      <b/>
      <sz val="10"/>
      <color indexed="9"/>
      <name val="Arial"/>
      <family val="2"/>
    </font>
    <font>
      <b/>
      <sz val="10"/>
      <name val="Arial"/>
      <family val="2"/>
    </font>
    <font>
      <sz val="10"/>
      <name val="Arial"/>
      <family val="2"/>
    </font>
    <font>
      <sz val="9"/>
      <color indexed="8"/>
      <name val="Arial"/>
      <family val="2"/>
    </font>
    <font>
      <sz val="14"/>
      <color indexed="9"/>
      <name val="Arial"/>
      <family val="2"/>
    </font>
    <font>
      <b/>
      <sz val="10"/>
      <color indexed="10"/>
      <name val="Arial"/>
      <family val="2"/>
    </font>
    <font>
      <b/>
      <sz val="11"/>
      <color indexed="9"/>
      <name val="Arial"/>
      <family val="2"/>
    </font>
    <font>
      <sz val="10"/>
      <color indexed="9"/>
      <name val="Arial"/>
      <family val="2"/>
    </font>
    <font>
      <sz val="11"/>
      <name val="Arial"/>
      <family val="2"/>
    </font>
    <font>
      <b/>
      <sz val="12"/>
      <color indexed="9"/>
      <name val="Arial"/>
      <family val="2"/>
    </font>
    <font>
      <sz val="11"/>
      <color indexed="9"/>
      <name val="Arial"/>
      <family val="2"/>
    </font>
    <font>
      <b/>
      <sz val="10"/>
      <color indexed="9"/>
      <name val="Arial"/>
      <family val="2"/>
    </font>
    <font>
      <sz val="8"/>
      <name val="Arial"/>
      <family val="2"/>
    </font>
  </fonts>
  <fills count="5">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47"/>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8"/>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8"/>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8"/>
      </right>
      <top style="thin">
        <color indexed="64"/>
      </top>
      <bottom style="thin">
        <color indexed="64"/>
      </bottom>
      <diagonal/>
    </border>
    <border>
      <left/>
      <right style="medium">
        <color indexed="8"/>
      </right>
      <top style="thin">
        <color indexed="64"/>
      </top>
      <bottom style="medium">
        <color indexed="64"/>
      </bottom>
      <diagonal/>
    </border>
    <border>
      <left/>
      <right style="medium">
        <color indexed="8"/>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8"/>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8"/>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8"/>
      </right>
      <top style="medium">
        <color indexed="64"/>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8"/>
      </bottom>
      <diagonal/>
    </border>
    <border>
      <left style="medium">
        <color indexed="64"/>
      </left>
      <right style="thin">
        <color indexed="64"/>
      </right>
      <top style="medium">
        <color indexed="8"/>
      </top>
      <bottom/>
      <diagonal/>
    </border>
    <border>
      <left style="thin">
        <color indexed="64"/>
      </left>
      <right style="thin">
        <color indexed="64"/>
      </right>
      <top style="medium">
        <color indexed="8"/>
      </top>
      <bottom/>
      <diagonal/>
    </border>
    <border>
      <left style="thin">
        <color indexed="64"/>
      </left>
      <right style="medium">
        <color indexed="64"/>
      </right>
      <top style="medium">
        <color indexed="8"/>
      </top>
      <bottom/>
      <diagonal/>
    </border>
  </borders>
  <cellStyleXfs count="1">
    <xf numFmtId="0" fontId="0" fillId="0" borderId="0"/>
  </cellStyleXfs>
  <cellXfs count="209">
    <xf numFmtId="0" fontId="0" fillId="0" borderId="0" xfId="0"/>
    <xf numFmtId="0" fontId="0" fillId="0" borderId="0" xfId="0" applyProtection="1">
      <protection hidden="1"/>
    </xf>
    <xf numFmtId="0" fontId="1" fillId="2" borderId="1" xfId="0" applyFont="1" applyFill="1" applyBorder="1" applyAlignment="1" applyProtection="1">
      <alignment horizontal="left" vertic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0" fillId="2" borderId="0" xfId="0" applyFill="1" applyAlignment="1" applyProtection="1">
      <alignment horizontal="left" wrapText="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2" fillId="2" borderId="8" xfId="0" applyFont="1" applyFill="1" applyBorder="1" applyAlignment="1" applyProtection="1">
      <alignment horizontal="left"/>
      <protection hidden="1"/>
    </xf>
    <xf numFmtId="0" fontId="0" fillId="3" borderId="0" xfId="0" applyFill="1" applyAlignment="1" applyProtection="1">
      <alignment horizontal="left" wrapText="1"/>
      <protection hidden="1"/>
    </xf>
    <xf numFmtId="0" fontId="0" fillId="0" borderId="9" xfId="0" applyBorder="1" applyProtection="1">
      <protection hidden="1"/>
    </xf>
    <xf numFmtId="0" fontId="3" fillId="4" borderId="10" xfId="0" applyFont="1" applyFill="1" applyBorder="1" applyAlignment="1" applyProtection="1">
      <alignment horizontal="left" wrapText="1"/>
      <protection hidden="1"/>
    </xf>
    <xf numFmtId="0" fontId="3" fillId="4" borderId="0" xfId="0" applyFont="1" applyFill="1" applyAlignment="1" applyProtection="1">
      <alignment horizontal="left" wrapText="1"/>
      <protection hidden="1"/>
    </xf>
    <xf numFmtId="0" fontId="3" fillId="4" borderId="11" xfId="0" applyFont="1" applyFill="1" applyBorder="1" applyAlignment="1" applyProtection="1">
      <alignment horizontal="left" wrapText="1"/>
      <protection hidden="1"/>
    </xf>
    <xf numFmtId="49" fontId="4" fillId="3" borderId="12" xfId="0" applyNumberFormat="1" applyFont="1" applyFill="1" applyBorder="1" applyAlignment="1" applyProtection="1">
      <alignment horizontal="left"/>
      <protection locked="0"/>
    </xf>
    <xf numFmtId="0" fontId="3" fillId="4" borderId="9" xfId="0" applyFont="1" applyFill="1" applyBorder="1" applyAlignment="1" applyProtection="1">
      <alignment horizontal="left" wrapText="1"/>
      <protection hidden="1"/>
    </xf>
    <xf numFmtId="49" fontId="4" fillId="3" borderId="13" xfId="0" applyNumberFormat="1" applyFont="1" applyFill="1" applyBorder="1" applyAlignment="1" applyProtection="1">
      <alignment horizontal="left"/>
      <protection locked="0"/>
    </xf>
    <xf numFmtId="49" fontId="4" fillId="3" borderId="14" xfId="0" applyNumberFormat="1" applyFont="1" applyFill="1" applyBorder="1" applyAlignment="1" applyProtection="1">
      <alignment horizontal="left"/>
      <protection locked="0"/>
    </xf>
    <xf numFmtId="0" fontId="4" fillId="4" borderId="0" xfId="0" applyFont="1" applyFill="1" applyAlignment="1" applyProtection="1">
      <alignment horizontal="left"/>
      <protection hidden="1"/>
    </xf>
    <xf numFmtId="49" fontId="4" fillId="4" borderId="0" xfId="0" applyNumberFormat="1" applyFont="1" applyFill="1" applyAlignment="1" applyProtection="1">
      <alignment horizontal="left"/>
      <protection hidden="1"/>
    </xf>
    <xf numFmtId="0" fontId="3" fillId="4" borderId="15" xfId="0" applyFont="1" applyFill="1" applyBorder="1" applyAlignment="1" applyProtection="1">
      <alignment horizontal="left" wrapText="1"/>
      <protection hidden="1"/>
    </xf>
    <xf numFmtId="0" fontId="3" fillId="4" borderId="16" xfId="0" applyFont="1" applyFill="1" applyBorder="1" applyAlignment="1" applyProtection="1">
      <alignment horizontal="left" wrapText="1"/>
      <protection hidden="1"/>
    </xf>
    <xf numFmtId="0" fontId="3" fillId="4" borderId="17" xfId="0" applyFont="1" applyFill="1" applyBorder="1" applyAlignment="1" applyProtection="1">
      <alignment horizontal="left" wrapText="1"/>
      <protection hidden="1"/>
    </xf>
    <xf numFmtId="0" fontId="0" fillId="0" borderId="18" xfId="0" applyBorder="1" applyProtection="1">
      <protection hidden="1"/>
    </xf>
    <xf numFmtId="0" fontId="0" fillId="0" borderId="16" xfId="0" applyBorder="1" applyProtection="1">
      <protection hidden="1"/>
    </xf>
    <xf numFmtId="0" fontId="0" fillId="0" borderId="17" xfId="0" applyBorder="1" applyProtection="1">
      <protection hidden="1"/>
    </xf>
    <xf numFmtId="0" fontId="0" fillId="4" borderId="7" xfId="0" applyFill="1" applyBorder="1" applyProtection="1">
      <protection hidden="1"/>
    </xf>
    <xf numFmtId="0" fontId="0" fillId="4" borderId="0" xfId="0" applyFill="1" applyProtection="1">
      <protection hidden="1"/>
    </xf>
    <xf numFmtId="0" fontId="0" fillId="4" borderId="6" xfId="0" applyFill="1" applyBorder="1" applyProtection="1">
      <protection hidden="1"/>
    </xf>
    <xf numFmtId="0" fontId="2" fillId="2" borderId="1" xfId="0" applyFont="1" applyFill="1" applyBorder="1" applyAlignment="1" applyProtection="1">
      <alignment vertical="center"/>
      <protection hidden="1"/>
    </xf>
    <xf numFmtId="0" fontId="2" fillId="2" borderId="19"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0" fillId="4" borderId="9" xfId="0" applyFill="1" applyBorder="1" applyProtection="1">
      <protection hidden="1"/>
    </xf>
    <xf numFmtId="0" fontId="0" fillId="3" borderId="20" xfId="0" applyFill="1" applyBorder="1" applyProtection="1">
      <protection locked="0"/>
    </xf>
    <xf numFmtId="0" fontId="0" fillId="3" borderId="21" xfId="0" applyFill="1" applyBorder="1" applyProtection="1">
      <protection locked="0"/>
    </xf>
    <xf numFmtId="0" fontId="0" fillId="4" borderId="0" xfId="0" applyFill="1" applyAlignment="1" applyProtection="1">
      <alignment horizontal="left"/>
      <protection hidden="1"/>
    </xf>
    <xf numFmtId="0" fontId="2" fillId="2" borderId="8" xfId="0" applyFont="1" applyFill="1" applyBorder="1" applyAlignment="1" applyProtection="1">
      <alignment vertical="center"/>
      <protection hidden="1"/>
    </xf>
    <xf numFmtId="0" fontId="2" fillId="2" borderId="22" xfId="0" applyFont="1" applyFill="1" applyBorder="1" applyAlignment="1" applyProtection="1">
      <alignment vertical="center"/>
      <protection hidden="1"/>
    </xf>
    <xf numFmtId="0" fontId="0" fillId="3" borderId="23" xfId="0" applyFill="1" applyBorder="1" applyProtection="1">
      <protection locked="0"/>
    </xf>
    <xf numFmtId="0" fontId="0" fillId="4" borderId="18" xfId="0" applyFill="1" applyBorder="1" applyProtection="1">
      <protection hidden="1"/>
    </xf>
    <xf numFmtId="0" fontId="0" fillId="4" borderId="16" xfId="0" applyFill="1" applyBorder="1" applyProtection="1">
      <protection hidden="1"/>
    </xf>
    <xf numFmtId="0" fontId="0" fillId="4" borderId="17" xfId="0" applyFill="1" applyBorder="1" applyProtection="1">
      <protection hidden="1"/>
    </xf>
    <xf numFmtId="0" fontId="5" fillId="0" borderId="0" xfId="0" applyFont="1" applyProtection="1">
      <protection hidden="1"/>
    </xf>
    <xf numFmtId="0" fontId="0" fillId="2" borderId="24" xfId="0" applyFill="1" applyBorder="1" applyAlignment="1" applyProtection="1">
      <alignment horizontal="left" wrapText="1"/>
      <protection hidden="1"/>
    </xf>
    <xf numFmtId="0" fontId="2" fillId="2" borderId="12" xfId="0" applyFont="1" applyFill="1" applyBorder="1" applyAlignment="1" applyProtection="1">
      <alignment horizontal="left" wrapText="1"/>
      <protection hidden="1"/>
    </xf>
    <xf numFmtId="0" fontId="0" fillId="0" borderId="0" xfId="0" applyAlignment="1" applyProtection="1">
      <alignment horizontal="center" wrapText="1"/>
      <protection hidden="1"/>
    </xf>
    <xf numFmtId="0" fontId="0" fillId="0" borderId="0" xfId="0" applyAlignment="1" applyProtection="1">
      <alignment wrapText="1"/>
      <protection hidden="1"/>
    </xf>
    <xf numFmtId="0" fontId="7"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center" vertical="center" wrapText="1"/>
      <protection hidden="1"/>
    </xf>
    <xf numFmtId="14" fontId="0" fillId="0" borderId="0" xfId="0" applyNumberFormat="1" applyAlignment="1" applyProtection="1">
      <alignment textRotation="90"/>
      <protection hidden="1"/>
    </xf>
    <xf numFmtId="0" fontId="0" fillId="0" borderId="13" xfId="0" applyBorder="1" applyAlignment="1" applyProtection="1">
      <alignment horizontal="center" vertical="center"/>
      <protection hidden="1"/>
    </xf>
    <xf numFmtId="0" fontId="2" fillId="2" borderId="4" xfId="0" applyFont="1" applyFill="1" applyBorder="1" applyAlignment="1" applyProtection="1">
      <alignment horizontal="left" vertical="center"/>
      <protection hidden="1"/>
    </xf>
    <xf numFmtId="0" fontId="2" fillId="2" borderId="5" xfId="0" applyFont="1" applyFill="1" applyBorder="1" applyAlignment="1" applyProtection="1">
      <alignment horizontal="left" vertical="center"/>
      <protection hidden="1"/>
    </xf>
    <xf numFmtId="0" fontId="8" fillId="2" borderId="1" xfId="0" applyFont="1" applyFill="1" applyBorder="1" applyAlignment="1" applyProtection="1">
      <alignment horizontal="right" vertical="center" wrapText="1"/>
      <protection hidden="1"/>
    </xf>
    <xf numFmtId="165" fontId="9" fillId="2" borderId="34" xfId="0" applyNumberFormat="1" applyFont="1" applyFill="1" applyBorder="1" applyAlignment="1" applyProtection="1">
      <alignment horizontal="center"/>
      <protection hidden="1"/>
    </xf>
    <xf numFmtId="165" fontId="9" fillId="2" borderId="34" xfId="0" applyNumberFormat="1" applyFont="1" applyFill="1" applyBorder="1" applyProtection="1">
      <protection hidden="1"/>
    </xf>
    <xf numFmtId="165" fontId="9" fillId="2" borderId="35" xfId="0" applyNumberFormat="1" applyFont="1" applyFill="1" applyBorder="1" applyProtection="1">
      <protection hidden="1"/>
    </xf>
    <xf numFmtId="0" fontId="9" fillId="2" borderId="36" xfId="0" applyFont="1" applyFill="1" applyBorder="1" applyAlignment="1" applyProtection="1">
      <alignment horizontal="center" wrapText="1"/>
      <protection hidden="1"/>
    </xf>
    <xf numFmtId="0" fontId="9" fillId="2" borderId="9" xfId="0" applyFont="1" applyFill="1" applyBorder="1" applyAlignment="1" applyProtection="1">
      <alignment horizontal="center" wrapText="1"/>
      <protection hidden="1"/>
    </xf>
    <xf numFmtId="166" fontId="9" fillId="2" borderId="37" xfId="0" applyNumberFormat="1" applyFont="1" applyFill="1" applyBorder="1" applyAlignment="1" applyProtection="1">
      <alignment horizontal="center"/>
      <protection hidden="1"/>
    </xf>
    <xf numFmtId="166" fontId="9" fillId="2" borderId="13" xfId="0" applyNumberFormat="1" applyFont="1" applyFill="1" applyBorder="1" applyAlignment="1" applyProtection="1">
      <alignment horizontal="center"/>
      <protection hidden="1"/>
    </xf>
    <xf numFmtId="166" fontId="9" fillId="2" borderId="38" xfId="0" applyNumberFormat="1" applyFont="1" applyFill="1" applyBorder="1" applyAlignment="1" applyProtection="1">
      <alignment horizontal="center"/>
      <protection hidden="1"/>
    </xf>
    <xf numFmtId="167" fontId="9" fillId="2" borderId="39" xfId="0" applyNumberFormat="1" applyFont="1" applyFill="1" applyBorder="1" applyAlignment="1" applyProtection="1">
      <alignment horizontal="center"/>
      <protection hidden="1"/>
    </xf>
    <xf numFmtId="167" fontId="9" fillId="2" borderId="40" xfId="0" applyNumberFormat="1" applyFont="1" applyFill="1" applyBorder="1" applyAlignment="1" applyProtection="1">
      <alignment horizontal="center"/>
      <protection hidden="1"/>
    </xf>
    <xf numFmtId="167" fontId="9" fillId="2" borderId="41" xfId="0" applyNumberFormat="1" applyFont="1" applyFill="1" applyBorder="1" applyAlignment="1" applyProtection="1">
      <alignment horizontal="center"/>
      <protection hidden="1"/>
    </xf>
    <xf numFmtId="0" fontId="9" fillId="2" borderId="9" xfId="0" applyFont="1" applyFill="1" applyBorder="1" applyAlignment="1" applyProtection="1">
      <alignment horizontal="center"/>
      <protection hidden="1"/>
    </xf>
    <xf numFmtId="0" fontId="9" fillId="2" borderId="39" xfId="0" applyFont="1" applyFill="1" applyBorder="1" applyAlignment="1" applyProtection="1">
      <alignment horizontal="center"/>
      <protection hidden="1"/>
    </xf>
    <xf numFmtId="0" fontId="9" fillId="2" borderId="17" xfId="0" applyFont="1" applyFill="1" applyBorder="1" applyAlignment="1" applyProtection="1">
      <alignment horizontal="center"/>
      <protection hidden="1"/>
    </xf>
    <xf numFmtId="0" fontId="9" fillId="2" borderId="42" xfId="0" applyFont="1" applyFill="1" applyBorder="1" applyAlignment="1" applyProtection="1">
      <alignment horizontal="center"/>
      <protection hidden="1"/>
    </xf>
    <xf numFmtId="0" fontId="9" fillId="2" borderId="11" xfId="0" applyFont="1" applyFill="1" applyBorder="1" applyAlignment="1" applyProtection="1">
      <alignment horizontal="center"/>
      <protection hidden="1"/>
    </xf>
    <xf numFmtId="0" fontId="0" fillId="4" borderId="43" xfId="0" applyFill="1" applyBorder="1" applyProtection="1">
      <protection hidden="1"/>
    </xf>
    <xf numFmtId="0" fontId="0" fillId="0" borderId="37" xfId="0" applyBorder="1" applyAlignment="1" applyProtection="1">
      <alignment horizontal="left"/>
      <protection locked="0"/>
    </xf>
    <xf numFmtId="0" fontId="0" fillId="0" borderId="44" xfId="0" applyBorder="1" applyAlignment="1" applyProtection="1">
      <alignment horizontal="left"/>
      <protection locked="0"/>
    </xf>
    <xf numFmtId="168" fontId="0" fillId="0" borderId="45" xfId="0" applyNumberFormat="1" applyBorder="1" applyAlignment="1" applyProtection="1">
      <alignment horizontal="center" wrapText="1"/>
      <protection locked="0"/>
    </xf>
    <xf numFmtId="168" fontId="0" fillId="4" borderId="44" xfId="0" applyNumberFormat="1" applyFill="1" applyBorder="1" applyAlignment="1" applyProtection="1">
      <alignment horizontal="center"/>
      <protection hidden="1"/>
    </xf>
    <xf numFmtId="168" fontId="0" fillId="4" borderId="14" xfId="0" applyNumberFormat="1" applyFill="1" applyBorder="1" applyAlignment="1" applyProtection="1">
      <alignment horizontal="center"/>
      <protection hidden="1"/>
    </xf>
    <xf numFmtId="169" fontId="0" fillId="4" borderId="38" xfId="0" applyNumberFormat="1" applyFill="1" applyBorder="1" applyAlignment="1" applyProtection="1">
      <alignment horizontal="center"/>
      <protection hidden="1"/>
    </xf>
    <xf numFmtId="170" fontId="0" fillId="0" borderId="34" xfId="0" applyNumberFormat="1" applyBorder="1" applyAlignment="1" applyProtection="1">
      <alignment horizontal="center"/>
      <protection locked="0"/>
    </xf>
    <xf numFmtId="170" fontId="0" fillId="0" borderId="35" xfId="0" applyNumberFormat="1" applyBorder="1" applyAlignment="1" applyProtection="1">
      <alignment horizontal="center"/>
      <protection locked="0"/>
    </xf>
    <xf numFmtId="1" fontId="0" fillId="0" borderId="43" xfId="0" applyNumberFormat="1" applyBorder="1" applyAlignment="1" applyProtection="1">
      <alignment horizontal="center"/>
      <protection hidden="1"/>
    </xf>
    <xf numFmtId="0" fontId="9" fillId="2" borderId="46" xfId="0" applyFont="1" applyFill="1" applyBorder="1" applyProtection="1">
      <protection hidden="1"/>
    </xf>
    <xf numFmtId="0" fontId="9" fillId="2" borderId="35" xfId="0" applyFont="1" applyFill="1" applyBorder="1" applyProtection="1">
      <protection hidden="1"/>
    </xf>
    <xf numFmtId="0" fontId="0" fillId="0" borderId="47" xfId="0" applyBorder="1" applyAlignment="1" applyProtection="1">
      <alignment horizontal="left"/>
      <protection locked="0"/>
    </xf>
    <xf numFmtId="0" fontId="0" fillId="0" borderId="8" xfId="0" applyBorder="1" applyAlignment="1" applyProtection="1">
      <alignment horizontal="left"/>
      <protection locked="0"/>
    </xf>
    <xf numFmtId="168" fontId="0" fillId="0" borderId="38" xfId="0" applyNumberFormat="1" applyBorder="1" applyAlignment="1" applyProtection="1">
      <alignment horizontal="center" wrapText="1"/>
      <protection locked="0"/>
    </xf>
    <xf numFmtId="170" fontId="0" fillId="0" borderId="47" xfId="0" applyNumberFormat="1" applyBorder="1" applyAlignment="1" applyProtection="1">
      <alignment horizontal="center"/>
      <protection locked="0"/>
    </xf>
    <xf numFmtId="170" fontId="0" fillId="0" borderId="13" xfId="0" applyNumberFormat="1" applyBorder="1" applyAlignment="1" applyProtection="1">
      <alignment horizontal="center"/>
      <protection locked="0"/>
    </xf>
    <xf numFmtId="170" fontId="0" fillId="0" borderId="38" xfId="0" applyNumberFormat="1" applyBorder="1" applyAlignment="1" applyProtection="1">
      <alignment horizontal="center"/>
      <protection locked="0"/>
    </xf>
    <xf numFmtId="0" fontId="0" fillId="0" borderId="20" xfId="0" applyBorder="1" applyProtection="1">
      <protection hidden="1"/>
    </xf>
    <xf numFmtId="0" fontId="0" fillId="0" borderId="48" xfId="0" applyBorder="1" applyProtection="1">
      <protection hidden="1"/>
    </xf>
    <xf numFmtId="168" fontId="0" fillId="0" borderId="49" xfId="0" applyNumberFormat="1" applyBorder="1" applyAlignment="1" applyProtection="1">
      <alignment horizontal="center" wrapText="1"/>
      <protection locked="0"/>
    </xf>
    <xf numFmtId="168" fontId="0" fillId="4" borderId="13" xfId="0" applyNumberFormat="1" applyFill="1" applyBorder="1" applyAlignment="1" applyProtection="1">
      <alignment horizontal="center"/>
      <protection hidden="1"/>
    </xf>
    <xf numFmtId="169" fontId="0" fillId="4" borderId="48" xfId="0" applyNumberFormat="1" applyFill="1" applyBorder="1" applyAlignment="1" applyProtection="1">
      <alignment horizontal="center"/>
      <protection hidden="1"/>
    </xf>
    <xf numFmtId="170" fontId="0" fillId="0" borderId="37" xfId="0" applyNumberFormat="1" applyBorder="1" applyAlignment="1" applyProtection="1">
      <alignment horizontal="center"/>
      <protection locked="0"/>
    </xf>
    <xf numFmtId="170" fontId="0" fillId="0" borderId="48" xfId="0" applyNumberFormat="1" applyBorder="1" applyAlignment="1" applyProtection="1">
      <alignment horizontal="center"/>
      <protection locked="0"/>
    </xf>
    <xf numFmtId="0" fontId="0" fillId="0" borderId="21" xfId="0" applyBorder="1" applyProtection="1">
      <protection hidden="1"/>
    </xf>
    <xf numFmtId="0" fontId="0" fillId="0" borderId="50" xfId="0" applyBorder="1" applyProtection="1">
      <protection hidden="1"/>
    </xf>
    <xf numFmtId="0" fontId="0" fillId="0" borderId="3" xfId="0" applyBorder="1" applyProtection="1">
      <protection hidden="1"/>
    </xf>
    <xf numFmtId="0" fontId="0" fillId="4" borderId="51" xfId="0" applyFill="1" applyBorder="1" applyProtection="1">
      <protection hidden="1"/>
    </xf>
    <xf numFmtId="0" fontId="0" fillId="0" borderId="39" xfId="0" applyBorder="1" applyAlignment="1" applyProtection="1">
      <alignment horizontal="left"/>
      <protection locked="0"/>
    </xf>
    <xf numFmtId="0" fontId="0" fillId="0" borderId="16" xfId="0" applyBorder="1" applyAlignment="1" applyProtection="1">
      <alignment horizontal="left"/>
      <protection locked="0"/>
    </xf>
    <xf numFmtId="168" fontId="0" fillId="0" borderId="52" xfId="0" applyNumberFormat="1" applyBorder="1" applyAlignment="1" applyProtection="1">
      <alignment horizontal="center" wrapText="1"/>
      <protection locked="0"/>
    </xf>
    <xf numFmtId="168" fontId="0" fillId="4" borderId="16" xfId="0" applyNumberFormat="1" applyFill="1" applyBorder="1" applyAlignment="1" applyProtection="1">
      <alignment horizontal="center"/>
      <protection hidden="1"/>
    </xf>
    <xf numFmtId="168" fontId="0" fillId="4" borderId="53" xfId="0" applyNumberFormat="1" applyFill="1" applyBorder="1" applyAlignment="1" applyProtection="1">
      <alignment horizontal="center"/>
      <protection hidden="1"/>
    </xf>
    <xf numFmtId="169" fontId="0" fillId="4" borderId="17" xfId="0" applyNumberFormat="1" applyFill="1" applyBorder="1" applyAlignment="1" applyProtection="1">
      <alignment horizontal="center"/>
      <protection hidden="1"/>
    </xf>
    <xf numFmtId="170" fontId="0" fillId="0" borderId="39" xfId="0" applyNumberFormat="1" applyBorder="1" applyAlignment="1" applyProtection="1">
      <alignment horizontal="center"/>
      <protection locked="0"/>
    </xf>
    <xf numFmtId="170" fontId="0" fillId="0" borderId="17" xfId="0" applyNumberFormat="1" applyBorder="1" applyAlignment="1" applyProtection="1">
      <alignment horizontal="center"/>
      <protection locked="0"/>
    </xf>
    <xf numFmtId="1" fontId="0" fillId="0" borderId="51" xfId="0" applyNumberFormat="1" applyBorder="1" applyAlignment="1" applyProtection="1">
      <alignment horizontal="center"/>
      <protection hidden="1"/>
    </xf>
    <xf numFmtId="166" fontId="9" fillId="2" borderId="47" xfId="0" applyNumberFormat="1" applyFont="1" applyFill="1" applyBorder="1" applyAlignment="1" applyProtection="1">
      <alignment horizontal="center"/>
      <protection hidden="1"/>
    </xf>
    <xf numFmtId="166" fontId="9" fillId="2" borderId="48" xfId="0" applyNumberFormat="1" applyFont="1" applyFill="1" applyBorder="1" applyAlignment="1" applyProtection="1">
      <alignment horizontal="center"/>
      <protection hidden="1"/>
    </xf>
    <xf numFmtId="167" fontId="9" fillId="2" borderId="61" xfId="0" applyNumberFormat="1" applyFont="1" applyFill="1" applyBorder="1" applyAlignment="1" applyProtection="1">
      <alignment horizontal="center"/>
      <protection hidden="1"/>
    </xf>
    <xf numFmtId="167" fontId="9" fillId="2" borderId="17" xfId="0" applyNumberFormat="1" applyFont="1" applyFill="1" applyBorder="1" applyAlignment="1" applyProtection="1">
      <alignment horizontal="center"/>
      <protection hidden="1"/>
    </xf>
    <xf numFmtId="0" fontId="0" fillId="4" borderId="37" xfId="0" applyFill="1" applyBorder="1" applyAlignment="1" applyProtection="1">
      <alignment horizontal="left"/>
      <protection hidden="1"/>
    </xf>
    <xf numFmtId="0" fontId="0" fillId="4" borderId="44" xfId="0" applyFill="1" applyBorder="1" applyAlignment="1" applyProtection="1">
      <alignment horizontal="left"/>
      <protection hidden="1"/>
    </xf>
    <xf numFmtId="168" fontId="0" fillId="4" borderId="45" xfId="0" applyNumberFormat="1" applyFill="1" applyBorder="1" applyAlignment="1" applyProtection="1">
      <alignment horizontal="center" wrapText="1"/>
      <protection hidden="1"/>
    </xf>
    <xf numFmtId="168" fontId="0" fillId="4" borderId="49" xfId="0" applyNumberFormat="1" applyFill="1" applyBorder="1" applyAlignment="1" applyProtection="1">
      <alignment horizontal="center" wrapText="1"/>
      <protection hidden="1"/>
    </xf>
    <xf numFmtId="0" fontId="0" fillId="4" borderId="39" xfId="0" applyFill="1" applyBorder="1" applyAlignment="1" applyProtection="1">
      <alignment horizontal="left"/>
      <protection hidden="1"/>
    </xf>
    <xf numFmtId="0" fontId="0" fillId="4" borderId="16" xfId="0" applyFill="1" applyBorder="1" applyAlignment="1" applyProtection="1">
      <alignment horizontal="left"/>
      <protection hidden="1"/>
    </xf>
    <xf numFmtId="168" fontId="0" fillId="4" borderId="52" xfId="0" applyNumberFormat="1" applyFill="1" applyBorder="1" applyAlignment="1" applyProtection="1">
      <alignment horizontal="center" wrapText="1"/>
      <protection hidden="1"/>
    </xf>
    <xf numFmtId="0" fontId="10" fillId="0" borderId="0" xfId="0" applyFont="1" applyProtection="1">
      <protection hidden="1"/>
    </xf>
    <xf numFmtId="0" fontId="8" fillId="2" borderId="1" xfId="0" applyFont="1" applyFill="1" applyBorder="1" applyAlignment="1" applyProtection="1">
      <alignment horizontal="left" vertical="top"/>
      <protection hidden="1"/>
    </xf>
    <xf numFmtId="0" fontId="8" fillId="2" borderId="2" xfId="0" applyFont="1" applyFill="1" applyBorder="1" applyAlignment="1" applyProtection="1">
      <alignment horizontal="left" vertical="top"/>
      <protection hidden="1"/>
    </xf>
    <xf numFmtId="0" fontId="8" fillId="2" borderId="33" xfId="0" applyFont="1" applyFill="1" applyBorder="1" applyAlignment="1" applyProtection="1">
      <alignment horizontal="left" vertical="top"/>
      <protection hidden="1"/>
    </xf>
    <xf numFmtId="0" fontId="12" fillId="2" borderId="54" xfId="0" applyFont="1" applyFill="1" applyBorder="1" applyProtection="1">
      <protection hidden="1"/>
    </xf>
    <xf numFmtId="0" fontId="9" fillId="2" borderId="17" xfId="0" applyFont="1" applyFill="1" applyBorder="1" applyAlignment="1" applyProtection="1">
      <alignment horizontal="center" wrapText="1"/>
      <protection hidden="1"/>
    </xf>
    <xf numFmtId="0" fontId="9" fillId="2" borderId="55" xfId="0" applyFont="1" applyFill="1" applyBorder="1" applyAlignment="1" applyProtection="1">
      <alignment horizontal="center" wrapText="1"/>
      <protection hidden="1"/>
    </xf>
    <xf numFmtId="0" fontId="9" fillId="2" borderId="7" xfId="0" applyFont="1" applyFill="1" applyBorder="1" applyProtection="1">
      <protection hidden="1"/>
    </xf>
    <xf numFmtId="0" fontId="9" fillId="2" borderId="18" xfId="0" applyFont="1" applyFill="1" applyBorder="1" applyAlignment="1" applyProtection="1">
      <alignment wrapText="1"/>
      <protection hidden="1"/>
    </xf>
    <xf numFmtId="0" fontId="9" fillId="2" borderId="51" xfId="0" applyFont="1" applyFill="1" applyBorder="1" applyAlignment="1" applyProtection="1">
      <alignment horizontal="center"/>
      <protection hidden="1"/>
    </xf>
    <xf numFmtId="0" fontId="0" fillId="4" borderId="48" xfId="0" applyFill="1" applyBorder="1" applyAlignment="1" applyProtection="1">
      <alignment horizontal="left"/>
      <protection hidden="1"/>
    </xf>
    <xf numFmtId="168" fontId="0" fillId="4" borderId="48" xfId="0" applyNumberFormat="1" applyFill="1" applyBorder="1" applyAlignment="1" applyProtection="1">
      <alignment horizontal="center" wrapText="1"/>
      <protection hidden="1"/>
    </xf>
    <xf numFmtId="168" fontId="0" fillId="4" borderId="47" xfId="0" applyNumberFormat="1" applyFill="1" applyBorder="1" applyAlignment="1" applyProtection="1">
      <alignment horizontal="center"/>
      <protection hidden="1"/>
    </xf>
    <xf numFmtId="168" fontId="0" fillId="4" borderId="12" xfId="0" applyNumberFormat="1" applyFill="1" applyBorder="1" applyAlignment="1" applyProtection="1">
      <alignment horizontal="center"/>
      <protection hidden="1"/>
    </xf>
    <xf numFmtId="168" fontId="0" fillId="4" borderId="62" xfId="0" applyNumberFormat="1" applyFill="1" applyBorder="1" applyAlignment="1" applyProtection="1">
      <alignment horizontal="center"/>
      <protection hidden="1"/>
    </xf>
    <xf numFmtId="169" fontId="0" fillId="4" borderId="43" xfId="0" applyNumberFormat="1" applyFill="1" applyBorder="1" applyAlignment="1" applyProtection="1">
      <alignment horizontal="center"/>
      <protection hidden="1"/>
    </xf>
    <xf numFmtId="169" fontId="0" fillId="4" borderId="63" xfId="0" applyNumberFormat="1" applyFill="1" applyBorder="1" applyAlignment="1" applyProtection="1">
      <alignment horizontal="center"/>
      <protection hidden="1"/>
    </xf>
    <xf numFmtId="168" fontId="0" fillId="4" borderId="20" xfId="0" applyNumberFormat="1" applyFill="1" applyBorder="1" applyAlignment="1" applyProtection="1">
      <alignment horizontal="center"/>
      <protection hidden="1"/>
    </xf>
    <xf numFmtId="168" fontId="0" fillId="4" borderId="37" xfId="0" applyNumberFormat="1" applyFill="1" applyBorder="1" applyAlignment="1" applyProtection="1">
      <alignment horizontal="center"/>
      <protection hidden="1"/>
    </xf>
    <xf numFmtId="168" fontId="0" fillId="4" borderId="48" xfId="0" applyNumberFormat="1" applyFill="1" applyBorder="1" applyAlignment="1" applyProtection="1">
      <alignment horizontal="center"/>
      <protection hidden="1"/>
    </xf>
    <xf numFmtId="169" fontId="0" fillId="4" borderId="64" xfId="0" applyNumberFormat="1" applyFill="1" applyBorder="1" applyAlignment="1" applyProtection="1">
      <alignment horizontal="center"/>
      <protection hidden="1"/>
    </xf>
    <xf numFmtId="168" fontId="0" fillId="4" borderId="38" xfId="0" applyNumberFormat="1" applyFill="1" applyBorder="1" applyAlignment="1" applyProtection="1">
      <alignment horizontal="center"/>
      <protection hidden="1"/>
    </xf>
    <xf numFmtId="0" fontId="0" fillId="4" borderId="17" xfId="0" applyFill="1" applyBorder="1" applyAlignment="1" applyProtection="1">
      <alignment horizontal="left"/>
      <protection hidden="1"/>
    </xf>
    <xf numFmtId="168" fontId="0" fillId="4" borderId="17" xfId="0" applyNumberFormat="1" applyFill="1" applyBorder="1" applyAlignment="1" applyProtection="1">
      <alignment horizontal="center" wrapText="1"/>
      <protection hidden="1"/>
    </xf>
    <xf numFmtId="168" fontId="0" fillId="4" borderId="21" xfId="0" applyNumberFormat="1" applyFill="1" applyBorder="1" applyAlignment="1" applyProtection="1">
      <alignment horizontal="center"/>
      <protection hidden="1"/>
    </xf>
    <xf numFmtId="168" fontId="0" fillId="4" borderId="39" xfId="0" applyNumberFormat="1" applyFill="1" applyBorder="1" applyAlignment="1" applyProtection="1">
      <alignment horizontal="center"/>
      <protection hidden="1"/>
    </xf>
    <xf numFmtId="168" fontId="0" fillId="4" borderId="17" xfId="0" applyNumberFormat="1" applyFill="1" applyBorder="1" applyAlignment="1" applyProtection="1">
      <alignment horizontal="center"/>
      <protection hidden="1"/>
    </xf>
    <xf numFmtId="169" fontId="0" fillId="4" borderId="51" xfId="0" applyNumberFormat="1" applyFill="1" applyBorder="1" applyAlignment="1" applyProtection="1">
      <alignment horizontal="center"/>
      <protection hidden="1"/>
    </xf>
    <xf numFmtId="1" fontId="13" fillId="2" borderId="16" xfId="0" applyNumberFormat="1" applyFont="1" applyFill="1" applyBorder="1" applyAlignment="1" applyProtection="1">
      <alignment horizontal="center" wrapText="1"/>
      <protection hidden="1"/>
    </xf>
    <xf numFmtId="0" fontId="0" fillId="0" borderId="37"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4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17" xfId="0" applyBorder="1" applyAlignment="1" applyProtection="1">
      <alignment horizontal="center"/>
      <protection locked="0"/>
    </xf>
    <xf numFmtId="0" fontId="0" fillId="3" borderId="8" xfId="0" applyFill="1" applyBorder="1" applyAlignment="1" applyProtection="1">
      <alignment horizontal="left"/>
      <protection locked="0"/>
    </xf>
    <xf numFmtId="0" fontId="0" fillId="3" borderId="31"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0" fillId="3" borderId="32" xfId="0" applyFill="1" applyBorder="1" applyAlignment="1" applyProtection="1">
      <alignment horizontal="left"/>
      <protection locked="0"/>
    </xf>
    <xf numFmtId="0" fontId="0" fillId="4" borderId="1" xfId="0" applyFill="1" applyBorder="1" applyAlignment="1" applyProtection="1">
      <alignment horizontal="left"/>
      <protection hidden="1"/>
    </xf>
    <xf numFmtId="0" fontId="0" fillId="4" borderId="33" xfId="0" applyFill="1" applyBorder="1" applyAlignment="1" applyProtection="1">
      <alignment horizontal="left"/>
      <protection hidden="1"/>
    </xf>
    <xf numFmtId="0" fontId="2" fillId="2" borderId="8" xfId="0" applyFont="1" applyFill="1" applyBorder="1" applyAlignment="1" applyProtection="1">
      <alignment horizontal="left"/>
      <protection hidden="1"/>
    </xf>
    <xf numFmtId="0" fontId="2" fillId="2" borderId="24" xfId="0" applyFont="1" applyFill="1" applyBorder="1" applyAlignment="1" applyProtection="1">
      <alignment horizontal="left"/>
      <protection hidden="1"/>
    </xf>
    <xf numFmtId="0" fontId="2" fillId="2" borderId="22" xfId="0" applyFont="1" applyFill="1" applyBorder="1" applyAlignment="1" applyProtection="1">
      <alignment horizontal="left"/>
      <protection hidden="1"/>
    </xf>
    <xf numFmtId="0" fontId="3" fillId="4" borderId="0" xfId="0" applyFont="1" applyFill="1" applyAlignment="1" applyProtection="1">
      <alignment horizontal="left" wrapText="1"/>
      <protection hidden="1"/>
    </xf>
    <xf numFmtId="0" fontId="3" fillId="4" borderId="25" xfId="0" applyFont="1" applyFill="1" applyBorder="1" applyAlignment="1" applyProtection="1">
      <alignment horizontal="left" wrapText="1"/>
      <protection hidden="1"/>
    </xf>
    <xf numFmtId="0" fontId="2" fillId="2" borderId="26" xfId="0" applyFont="1" applyFill="1" applyBorder="1" applyAlignment="1" applyProtection="1">
      <alignment horizontal="left"/>
      <protection hidden="1"/>
    </xf>
    <xf numFmtId="0" fontId="2" fillId="2" borderId="27" xfId="0" applyFont="1" applyFill="1" applyBorder="1" applyAlignment="1" applyProtection="1">
      <alignment horizontal="left"/>
      <protection hidden="1"/>
    </xf>
    <xf numFmtId="0" fontId="2" fillId="2" borderId="28" xfId="0" applyFont="1" applyFill="1" applyBorder="1" applyAlignment="1" applyProtection="1">
      <alignment horizontal="left"/>
      <protection hidden="1"/>
    </xf>
    <xf numFmtId="0" fontId="0" fillId="3" borderId="29" xfId="0" applyFill="1" applyBorder="1" applyAlignment="1" applyProtection="1">
      <alignment horizontal="left"/>
      <protection locked="0"/>
    </xf>
    <xf numFmtId="0" fontId="0" fillId="3" borderId="30" xfId="0" applyFill="1" applyBorder="1" applyAlignment="1" applyProtection="1">
      <alignment horizontal="left"/>
      <protection locked="0"/>
    </xf>
    <xf numFmtId="0" fontId="6" fillId="2" borderId="1"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33" xfId="0" applyFont="1" applyFill="1" applyBorder="1" applyAlignment="1" applyProtection="1">
      <alignment horizontal="center" vertical="center"/>
      <protection hidden="1"/>
    </xf>
    <xf numFmtId="164" fontId="8" fillId="2" borderId="2" xfId="0" applyNumberFormat="1" applyFont="1" applyFill="1" applyBorder="1" applyAlignment="1" applyProtection="1">
      <alignment horizontal="left" vertical="center" wrapText="1"/>
      <protection hidden="1"/>
    </xf>
    <xf numFmtId="164" fontId="8" fillId="2" borderId="33" xfId="0" applyNumberFormat="1" applyFont="1" applyFill="1" applyBorder="1" applyAlignment="1" applyProtection="1">
      <alignment horizontal="left" vertical="center" wrapText="1"/>
      <protection hidden="1"/>
    </xf>
    <xf numFmtId="0" fontId="0" fillId="0" borderId="54" xfId="0" applyBorder="1" applyAlignment="1" applyProtection="1">
      <alignment horizontal="center" textRotation="90"/>
      <protection hidden="1"/>
    </xf>
    <xf numFmtId="0" fontId="0" fillId="0" borderId="55" xfId="0" applyBorder="1" applyAlignment="1" applyProtection="1">
      <alignment horizontal="center" textRotation="90"/>
      <protection hidden="1"/>
    </xf>
    <xf numFmtId="0" fontId="0" fillId="0" borderId="56" xfId="0" applyBorder="1" applyAlignment="1" applyProtection="1">
      <alignment horizontal="center" textRotation="90"/>
      <protection hidden="1"/>
    </xf>
    <xf numFmtId="0" fontId="2" fillId="2" borderId="1" xfId="0" applyFont="1" applyFill="1" applyBorder="1" applyAlignment="1" applyProtection="1">
      <alignment horizontal="center"/>
      <protection hidden="1"/>
    </xf>
    <xf numFmtId="0" fontId="2" fillId="2" borderId="2" xfId="0" applyFont="1" applyFill="1" applyBorder="1" applyAlignment="1" applyProtection="1">
      <alignment horizontal="center"/>
      <protection hidden="1"/>
    </xf>
    <xf numFmtId="0" fontId="2" fillId="2" borderId="33" xfId="0" applyFont="1" applyFill="1" applyBorder="1" applyAlignment="1" applyProtection="1">
      <alignment horizontal="center"/>
      <protection hidden="1"/>
    </xf>
    <xf numFmtId="0" fontId="2" fillId="2" borderId="54" xfId="0" applyFont="1" applyFill="1" applyBorder="1" applyAlignment="1" applyProtection="1">
      <alignment horizontal="center" textRotation="90"/>
      <protection hidden="1"/>
    </xf>
    <xf numFmtId="0" fontId="2" fillId="2" borderId="56" xfId="0" applyFont="1" applyFill="1" applyBorder="1" applyAlignment="1" applyProtection="1">
      <alignment horizontal="center" textRotation="90"/>
      <protection hidden="1"/>
    </xf>
    <xf numFmtId="0" fontId="2" fillId="2" borderId="57" xfId="0" applyFont="1" applyFill="1" applyBorder="1" applyAlignment="1" applyProtection="1">
      <alignment horizontal="center" vertical="center"/>
      <protection hidden="1"/>
    </xf>
    <xf numFmtId="0" fontId="2" fillId="2" borderId="58" xfId="0" applyFont="1" applyFill="1" applyBorder="1" applyAlignment="1" applyProtection="1">
      <alignment horizontal="center" vertical="center"/>
      <protection hidden="1"/>
    </xf>
    <xf numFmtId="0" fontId="2" fillId="2" borderId="59" xfId="0" applyFont="1" applyFill="1" applyBorder="1" applyAlignment="1" applyProtection="1">
      <alignment horizontal="center" vertical="center"/>
      <protection hidden="1"/>
    </xf>
    <xf numFmtId="0" fontId="2" fillId="2" borderId="60" xfId="0" applyFont="1" applyFill="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5" xfId="0" applyFont="1" applyFill="1" applyBorder="1" applyAlignment="1" applyProtection="1">
      <alignment horizontal="center" vertical="center"/>
      <protection hidden="1"/>
    </xf>
    <xf numFmtId="0" fontId="11" fillId="2" borderId="66" xfId="0" applyFont="1" applyFill="1" applyBorder="1" applyAlignment="1" applyProtection="1">
      <alignment horizontal="center" vertical="center"/>
      <protection hidden="1"/>
    </xf>
    <xf numFmtId="0" fontId="11" fillId="2" borderId="67" xfId="0" applyFont="1" applyFill="1" applyBorder="1" applyAlignment="1" applyProtection="1">
      <alignment horizontal="center" vertical="center"/>
      <protection hidden="1"/>
    </xf>
    <xf numFmtId="0" fontId="11" fillId="2" borderId="68" xfId="0" applyFont="1" applyFill="1" applyBorder="1" applyAlignment="1" applyProtection="1">
      <alignment horizontal="center" vertical="center"/>
      <protection hidden="1"/>
    </xf>
    <xf numFmtId="0" fontId="2" fillId="2" borderId="1" xfId="0" applyFont="1" applyFill="1" applyBorder="1" applyAlignment="1" applyProtection="1">
      <alignment horizontal="left"/>
      <protection hidden="1"/>
    </xf>
    <xf numFmtId="0" fontId="2" fillId="2" borderId="2" xfId="0" applyFont="1" applyFill="1" applyBorder="1" applyAlignment="1" applyProtection="1">
      <alignment horizontal="left"/>
      <protection hidden="1"/>
    </xf>
    <xf numFmtId="0" fontId="2" fillId="2" borderId="69" xfId="0" applyFont="1" applyFill="1" applyBorder="1" applyAlignment="1" applyProtection="1">
      <alignment horizontal="center" vertical="center"/>
      <protection hidden="1"/>
    </xf>
    <xf numFmtId="0" fontId="2" fillId="2" borderId="70" xfId="0" applyFont="1" applyFill="1" applyBorder="1" applyAlignment="1" applyProtection="1">
      <alignment horizontal="center" vertical="center"/>
      <protection hidden="1"/>
    </xf>
    <xf numFmtId="0" fontId="9" fillId="2" borderId="71" xfId="0" applyFont="1" applyFill="1" applyBorder="1" applyAlignment="1" applyProtection="1">
      <alignment horizontal="center" vertical="center" wrapText="1"/>
      <protection hidden="1"/>
    </xf>
    <xf numFmtId="0" fontId="9" fillId="2" borderId="58" xfId="0" applyFont="1" applyFill="1" applyBorder="1" applyAlignment="1" applyProtection="1">
      <alignment horizontal="center" vertical="center" wrapText="1"/>
      <protection hidden="1"/>
    </xf>
    <xf numFmtId="0" fontId="9" fillId="2" borderId="72" xfId="0" applyFont="1" applyFill="1" applyBorder="1" applyAlignment="1" applyProtection="1">
      <alignment horizontal="center" vertical="center" wrapText="1"/>
      <protection hidden="1"/>
    </xf>
    <xf numFmtId="0" fontId="9" fillId="2" borderId="60" xfId="0" applyFont="1" applyFill="1" applyBorder="1" applyAlignment="1" applyProtection="1">
      <alignment horizontal="center" vertical="center" wrapText="1"/>
      <protection hidden="1"/>
    </xf>
    <xf numFmtId="0" fontId="9" fillId="2" borderId="73" xfId="0" applyFont="1" applyFill="1" applyBorder="1" applyAlignment="1" applyProtection="1">
      <alignment horizontal="center" vertical="center" wrapText="1"/>
      <protection hidden="1"/>
    </xf>
    <xf numFmtId="0" fontId="9" fillId="2" borderId="70" xfId="0" applyFont="1" applyFill="1" applyBorder="1" applyAlignment="1" applyProtection="1">
      <alignment horizontal="center" vertical="center" wrapText="1"/>
      <protection hidden="1"/>
    </xf>
  </cellXfs>
  <cellStyles count="1">
    <cellStyle name="Standard" xfId="0" builtinId="0"/>
  </cellStyles>
  <dxfs count="48">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ill>
        <patternFill>
          <bgColor indexed="47"/>
        </patternFill>
      </fill>
    </dxf>
    <dxf>
      <font>
        <i val="0"/>
        <condense val="0"/>
        <extend val="0"/>
        <color auto="1"/>
      </font>
      <fill>
        <patternFill>
          <bgColor indexed="9"/>
        </patternFill>
      </fill>
    </dxf>
    <dxf>
      <font>
        <i val="0"/>
        <condense val="0"/>
        <extend val="0"/>
        <color indexed="9"/>
      </font>
      <fill>
        <patternFill>
          <bgColor indexed="8"/>
        </patternFill>
      </fill>
    </dxf>
    <dxf>
      <font>
        <i val="0"/>
        <condense val="0"/>
        <extend val="0"/>
        <color indexed="47"/>
      </font>
    </dxf>
    <dxf>
      <font>
        <i val="0"/>
        <condense val="0"/>
        <extend val="0"/>
        <color auto="1"/>
      </font>
      <fill>
        <patternFill>
          <bgColor indexed="9"/>
        </patternFill>
      </fill>
    </dxf>
    <dxf>
      <font>
        <i val="0"/>
        <condense val="0"/>
        <extend val="0"/>
        <color indexed="9"/>
      </font>
      <fill>
        <patternFill>
          <bgColor indexed="8"/>
        </patternFill>
      </fill>
    </dxf>
    <dxf>
      <fill>
        <patternFill>
          <bgColor indexed="47"/>
        </patternFill>
      </fill>
    </dxf>
    <dxf>
      <font>
        <i val="0"/>
        <condense val="0"/>
        <extend val="0"/>
        <color indexed="47"/>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6F1F7"/>
      <rgbColor rgb="003366FF"/>
      <rgbColor rgb="0033CCCC"/>
      <rgbColor rgb="00EBEBEB"/>
      <rgbColor rgb="000668AF"/>
      <rgbColor rgb="00E4DDB6"/>
      <rgbColor rgb="00EAE3C6"/>
      <rgbColor rgb="00666699"/>
      <rgbColor rgb="00969696"/>
      <rgbColor rgb="00003366"/>
      <rgbColor rgb="00339966"/>
      <rgbColor rgb="00003300"/>
      <rgbColor rgb="007AB031"/>
      <rgbColor rgb="009B00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68580</xdr:colOff>
      <xdr:row>5</xdr:row>
      <xdr:rowOff>68580</xdr:rowOff>
    </xdr:from>
    <xdr:to>
      <xdr:col>3</xdr:col>
      <xdr:colOff>5151120</xdr:colOff>
      <xdr:row>6</xdr:row>
      <xdr:rowOff>99060</xdr:rowOff>
    </xdr:to>
    <xdr:sp macro="" textlink="">
      <xdr:nvSpPr>
        <xdr:cNvPr id="2049" name="Text Box 1">
          <a:extLst>
            <a:ext uri="{FF2B5EF4-FFF2-40B4-BE49-F238E27FC236}">
              <a16:creationId xmlns:a16="http://schemas.microsoft.com/office/drawing/2014/main" id="{7B89A003-CAE4-1EF3-768E-29E1A44B6953}"/>
            </a:ext>
          </a:extLst>
        </xdr:cNvPr>
        <xdr:cNvSpPr txBox="1">
          <a:spLocks noChangeArrowheads="1"/>
        </xdr:cNvSpPr>
      </xdr:nvSpPr>
      <xdr:spPr bwMode="auto">
        <a:xfrm>
          <a:off x="350520" y="1066800"/>
          <a:ext cx="5189220" cy="58674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Tool </a:t>
          </a:r>
          <a:r>
            <a:rPr lang="de-DE" sz="1000" b="1" i="0" u="none" strike="noStrike" baseline="0">
              <a:solidFill>
                <a:srgbClr val="000000"/>
              </a:solidFill>
              <a:latin typeface="Arial"/>
              <a:cs typeface="Arial"/>
            </a:rPr>
            <a:t>"Urlaubsplanung"</a:t>
          </a:r>
          <a:r>
            <a:rPr lang="de-DE" sz="1000" b="0" i="0" u="none" strike="noStrike" baseline="0">
              <a:solidFill>
                <a:srgbClr val="000000"/>
              </a:solidFill>
              <a:latin typeface="Arial"/>
              <a:cs typeface="Arial"/>
            </a:rPr>
            <a:t> können Sie den Urlaub für bis zu 50 Mitarbeiter planen und abrechnen.</a:t>
          </a:r>
        </a:p>
      </xdr:txBody>
    </xdr:sp>
    <xdr:clientData/>
  </xdr:twoCellAnchor>
  <xdr:twoCellAnchor>
    <xdr:from>
      <xdr:col>2</xdr:col>
      <xdr:colOff>45720</xdr:colOff>
      <xdr:row>9</xdr:row>
      <xdr:rowOff>129540</xdr:rowOff>
    </xdr:from>
    <xdr:to>
      <xdr:col>4</xdr:col>
      <xdr:colOff>0</xdr:colOff>
      <xdr:row>12</xdr:row>
      <xdr:rowOff>99060</xdr:rowOff>
    </xdr:to>
    <xdr:sp macro="" textlink="">
      <xdr:nvSpPr>
        <xdr:cNvPr id="2050" name="Text Box 2">
          <a:extLst>
            <a:ext uri="{FF2B5EF4-FFF2-40B4-BE49-F238E27FC236}">
              <a16:creationId xmlns:a16="http://schemas.microsoft.com/office/drawing/2014/main" id="{4569B1BA-9123-CC03-DE81-BD00FACDF107}"/>
            </a:ext>
          </a:extLst>
        </xdr:cNvPr>
        <xdr:cNvSpPr txBox="1">
          <a:spLocks noChangeArrowheads="1"/>
        </xdr:cNvSpPr>
      </xdr:nvSpPr>
      <xdr:spPr bwMode="auto">
        <a:xfrm>
          <a:off x="327660" y="2194560"/>
          <a:ext cx="5273040" cy="534162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lnSpc>
              <a:spcPts val="1100"/>
            </a:lnSpc>
            <a:defRPr sz="1000"/>
          </a:pPr>
          <a:r>
            <a:rPr lang="de-DE" sz="1000" b="0" i="0" u="none" strike="noStrike" baseline="0">
              <a:solidFill>
                <a:srgbClr val="000000"/>
              </a:solidFill>
              <a:latin typeface="Arial"/>
              <a:cs typeface="Arial"/>
            </a:rPr>
            <a:t>Um mit dem Tool </a:t>
          </a:r>
          <a:r>
            <a:rPr lang="de-DE" sz="1000" b="1" i="0" u="none" strike="noStrike" baseline="0">
              <a:solidFill>
                <a:srgbClr val="000000"/>
              </a:solidFill>
              <a:latin typeface="Arial"/>
              <a:cs typeface="Arial"/>
            </a:rPr>
            <a:t>"Urlaubsplanung"</a:t>
          </a:r>
          <a:r>
            <a:rPr lang="de-DE" sz="1000" b="0" i="0" u="none" strike="noStrike" baseline="0">
              <a:solidFill>
                <a:srgbClr val="000000"/>
              </a:solidFill>
              <a:latin typeface="Arial"/>
              <a:cs typeface="Arial"/>
            </a:rPr>
            <a:t> zu arbeiten sollten Sie zunächst einige Daten im Arbeitsblatt </a:t>
          </a:r>
          <a:r>
            <a:rPr lang="de-DE" sz="1000" b="1" i="0" u="none" strike="noStrike" baseline="0">
              <a:solidFill>
                <a:srgbClr val="000000"/>
              </a:solidFill>
              <a:latin typeface="Arial"/>
              <a:cs typeface="Arial"/>
            </a:rPr>
            <a:t>"Stammdaten"</a:t>
          </a:r>
          <a:r>
            <a:rPr lang="de-DE" sz="1000" b="0" i="0" u="none" strike="noStrike" baseline="0">
              <a:solidFill>
                <a:srgbClr val="000000"/>
              </a:solidFill>
              <a:latin typeface="Arial"/>
              <a:cs typeface="Arial"/>
            </a:rPr>
            <a:t> pflegen. Hier geben Sie neben der Firmenbezeichnung und -adresse insbesondere noch das Jahr ein, welches abgerechnet werden soll, und die Namen der Abteilungen Ihres Unternehmens. Die Abteilung, die in Listenfeldern vorgeblendet werden soll, z. B. weil dort die meisten Mitarbeiter beschäftigt sind, geben Sie schließlich noch in Zelle E43 ein.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eigentliche Urlaubsplanung beginnt mit dem Eintragen aller Mitarbeiter im Arbeitsblatt </a:t>
          </a:r>
          <a:r>
            <a:rPr lang="de-DE" sz="1000" b="1" i="0" u="none" strike="noStrike" baseline="0">
              <a:solidFill>
                <a:srgbClr val="000000"/>
              </a:solidFill>
              <a:latin typeface="Arial"/>
              <a:cs typeface="Arial"/>
            </a:rPr>
            <a:t>"Januar".</a:t>
          </a:r>
          <a:r>
            <a:rPr lang="de-DE" sz="1000" b="0" i="0" u="none" strike="noStrike" baseline="0">
              <a:solidFill>
                <a:srgbClr val="000000"/>
              </a:solidFill>
              <a:latin typeface="Arial"/>
              <a:cs typeface="Arial"/>
            </a:rPr>
            <a:t> Hier sind alle Mitarbeiter einzutragen, auch wenn diese erst im Laufe des Jahres bei Ihnen anfangen sollten. Alle Mitarbeiter in diesem Arbeitsblatt werden in den andere Arbeitsblätter automatisch übernommen.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Neben Namen und Abteilung pflegen Sie im Arbeitsblatt </a:t>
          </a:r>
          <a:r>
            <a:rPr lang="de-DE" sz="1000" b="1" i="0" u="none" strike="noStrike" baseline="0">
              <a:solidFill>
                <a:srgbClr val="000000"/>
              </a:solidFill>
              <a:latin typeface="Arial"/>
              <a:cs typeface="Arial"/>
            </a:rPr>
            <a:t>"Januar"</a:t>
          </a:r>
          <a:r>
            <a:rPr lang="de-DE" sz="1000" b="0" i="0" u="none" strike="noStrike" baseline="0">
              <a:solidFill>
                <a:srgbClr val="000000"/>
              </a:solidFill>
              <a:latin typeface="Arial"/>
              <a:cs typeface="Arial"/>
            </a:rPr>
            <a:t> auch noch den Urlaubsvortrag, also den für das aktuelle Jahr  zur Verfügung stehenden Urlaubsanspruch.</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Es ist ferner empfehlenswert, sich in den Kalenderaufstellungen von Januar bis Dezember die zu berücksichtigenden Feiertage, Brückentage, Betriebsferien etc. besonders zu kennzeichnen, damit diese nicht versehentlich mit Urlaubstagen belegt werden. Hierzu geben Sie in den entsprechenden Spalten ein "X" ein.</a:t>
          </a:r>
        </a:p>
        <a:p>
          <a:pPr algn="l" rtl="0">
            <a:defRPr sz="1000"/>
          </a:pPr>
          <a:endParaRPr lang="de-DE" sz="10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Den Urlaub selbst planen Sie ebenfalls in den einzelnen Kalenderübersichten der Arbeitsblätter </a:t>
          </a:r>
          <a:r>
            <a:rPr lang="de-DE" sz="1000" b="1" i="0" u="none" strike="noStrike" baseline="0">
              <a:solidFill>
                <a:srgbClr val="000000"/>
              </a:solidFill>
              <a:latin typeface="Arial"/>
              <a:cs typeface="Arial"/>
            </a:rPr>
            <a:t>"Januar"</a:t>
          </a:r>
          <a:r>
            <a:rPr lang="de-DE" sz="1000" b="0" i="0" u="none" strike="noStrike" baseline="0">
              <a:solidFill>
                <a:srgbClr val="000000"/>
              </a:solidFill>
              <a:latin typeface="Arial"/>
              <a:cs typeface="Arial"/>
            </a:rPr>
            <a:t> bis </a:t>
          </a:r>
          <a:r>
            <a:rPr lang="de-DE" sz="1000" b="1" i="0" u="none" strike="noStrike" baseline="0">
              <a:solidFill>
                <a:srgbClr val="000000"/>
              </a:solidFill>
              <a:latin typeface="Arial"/>
              <a:cs typeface="Arial"/>
            </a:rPr>
            <a:t>"Dezember".</a:t>
          </a:r>
          <a:r>
            <a:rPr lang="de-DE" sz="1000" b="0" i="0" u="none" strike="noStrike" baseline="0">
              <a:solidFill>
                <a:srgbClr val="000000"/>
              </a:solidFill>
              <a:latin typeface="Arial"/>
              <a:cs typeface="Arial"/>
            </a:rPr>
            <a:t> </a:t>
          </a:r>
          <a:r>
            <a:rPr lang="de-DE" sz="1000" b="0" i="0" u="none" strike="noStrike" baseline="0">
              <a:solidFill>
                <a:srgbClr val="000000"/>
              </a:solidFill>
              <a:latin typeface="Arial"/>
              <a:ea typeface="+mn-ea"/>
              <a:cs typeface="Arial"/>
            </a:rPr>
            <a:t>Für jeden Urlaubstag erfassen Sie zum entsprechenden Datum entweder eine "1" für einen vollen und eine "0,5" für einen halben Urlaubstag</a:t>
          </a:r>
          <a:r>
            <a:rPr lang="de-DE" sz="1000" b="0" i="0" baseline="0">
              <a:effectLst/>
              <a:latin typeface="+mn-lt"/>
              <a:ea typeface="+mn-ea"/>
              <a:cs typeface="+mn-cs"/>
            </a:rPr>
            <a:t>.</a:t>
          </a:r>
          <a:endParaRPr lang="de-DE">
            <a:effectLst/>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In jedem dieser Arbeitsblätter wird Ihnen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in Spalte E der im aktuellen Monat geplante Urlaub,</a:t>
          </a:r>
        </a:p>
        <a:p>
          <a:pPr algn="l" rtl="0">
            <a:defRPr sz="1000"/>
          </a:pPr>
          <a:r>
            <a:rPr lang="de-DE" sz="1000" b="0" i="0" u="none" strike="noStrike" baseline="0">
              <a:solidFill>
                <a:srgbClr val="000000"/>
              </a:solidFill>
              <a:latin typeface="Arial"/>
              <a:cs typeface="Arial"/>
            </a:rPr>
            <a:t>- in Spalte F der im gesamten Jahr geplante Urlaub und</a:t>
          </a:r>
        </a:p>
        <a:p>
          <a:pPr algn="l" rtl="0">
            <a:defRPr sz="1000"/>
          </a:pPr>
          <a:r>
            <a:rPr lang="de-DE" sz="1000" b="0" i="0" u="none" strike="noStrike" baseline="0">
              <a:solidFill>
                <a:srgbClr val="000000"/>
              </a:solidFill>
              <a:latin typeface="Arial"/>
              <a:cs typeface="Arial"/>
            </a:rPr>
            <a:t>- in Spalte G der (nach bereits geplantem) noch zur Verfügung stehende Urlaub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angezeigt. Der Zeile 5 können Sie entnehmen, wie viele Mitarbeiter an den entsprechenden Tagen Urlaub geplant haben.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Im Arbeitsblatt </a:t>
          </a:r>
          <a:r>
            <a:rPr lang="de-DE" sz="1000" b="1" i="0" u="none" strike="noStrike" baseline="0">
              <a:solidFill>
                <a:srgbClr val="000000"/>
              </a:solidFill>
              <a:latin typeface="Arial"/>
              <a:cs typeface="Arial"/>
            </a:rPr>
            <a:t>"Zusammenfassung"</a:t>
          </a:r>
          <a:r>
            <a:rPr lang="de-DE" sz="1000" b="0" i="0" u="none" strike="noStrike" baseline="0">
              <a:solidFill>
                <a:srgbClr val="000000"/>
              </a:solidFill>
              <a:latin typeface="Arial"/>
              <a:cs typeface="Arial"/>
            </a:rPr>
            <a:t> finden Sie schließlich noch eine Jahresübersicht, in der für jeden Mitarbeiter der monatlich geplante Urlaub angezeigt wird.</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autoPageBreaks="0"/>
  </sheetPr>
  <dimension ref="A2:HB169"/>
  <sheetViews>
    <sheetView showGridLines="0" workbookViewId="0">
      <selection activeCell="O9" sqref="O9"/>
    </sheetView>
  </sheetViews>
  <sheetFormatPr baseColWidth="10" defaultColWidth="11.453125" defaultRowHeight="12.5" x14ac:dyDescent="0.25"/>
  <cols>
    <col min="1" max="1" width="2.81640625" style="1" customWidth="1"/>
    <col min="2" max="2" width="1.54296875" style="1" customWidth="1"/>
    <col min="3" max="3" width="1.7265625" style="1" customWidth="1"/>
    <col min="4" max="4" width="4.81640625" style="1" customWidth="1"/>
    <col min="5" max="5" width="9.26953125" style="1" customWidth="1"/>
    <col min="6" max="6" width="16" style="1" customWidth="1"/>
    <col min="7" max="7" width="18.26953125" style="1" customWidth="1"/>
    <col min="8" max="8" width="4.453125" style="1" customWidth="1"/>
    <col min="9" max="9" width="2.453125" style="1" customWidth="1"/>
    <col min="10" max="10" width="1.453125" style="1" customWidth="1"/>
    <col min="11" max="13" width="11.453125" style="1"/>
    <col min="14" max="14" width="0" style="1" hidden="1" customWidth="1"/>
    <col min="15" max="16384" width="11.453125" style="1"/>
  </cols>
  <sheetData>
    <row r="2" spans="1:210" ht="13" thickBot="1" x14ac:dyDescent="0.3"/>
    <row r="3" spans="1:210" ht="17" thickBot="1" x14ac:dyDescent="0.3">
      <c r="B3" s="2" t="s">
        <v>0</v>
      </c>
      <c r="C3" s="3"/>
      <c r="D3" s="3"/>
      <c r="E3" s="3"/>
      <c r="F3" s="3"/>
      <c r="G3" s="3"/>
      <c r="H3" s="3"/>
      <c r="I3" s="4"/>
    </row>
    <row r="4" spans="1:210" s="5" customFormat="1" ht="6" customHeight="1"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row>
    <row r="5" spans="1:210" x14ac:dyDescent="0.25">
      <c r="B5" s="6"/>
      <c r="C5" s="7"/>
      <c r="D5" s="7"/>
      <c r="E5" s="7"/>
      <c r="F5" s="7"/>
      <c r="G5" s="7"/>
      <c r="H5" s="7"/>
      <c r="I5" s="8"/>
    </row>
    <row r="6" spans="1:210" ht="13" x14ac:dyDescent="0.3">
      <c r="B6" s="9"/>
      <c r="D6" s="166" t="s">
        <v>1</v>
      </c>
      <c r="E6" s="167"/>
      <c r="F6" s="167"/>
      <c r="G6" s="168"/>
      <c r="H6" s="11"/>
      <c r="I6" s="12"/>
    </row>
    <row r="7" spans="1:210" ht="13" x14ac:dyDescent="0.3">
      <c r="B7" s="9"/>
      <c r="D7" s="13"/>
      <c r="E7" s="14"/>
      <c r="F7" s="14"/>
      <c r="G7" s="14"/>
      <c r="H7" s="15"/>
      <c r="I7" s="12"/>
      <c r="N7" s="1">
        <f ca="1">+YEAR(TODAY())-2</f>
        <v>2023</v>
      </c>
    </row>
    <row r="8" spans="1:210" ht="13" x14ac:dyDescent="0.3">
      <c r="B8" s="9"/>
      <c r="D8" s="13"/>
      <c r="E8" s="169" t="s">
        <v>2</v>
      </c>
      <c r="F8" s="170"/>
      <c r="G8" s="16">
        <v>2022</v>
      </c>
      <c r="H8" s="17"/>
      <c r="I8" s="12"/>
      <c r="N8" s="1">
        <f ca="1">1+N7</f>
        <v>2024</v>
      </c>
    </row>
    <row r="9" spans="1:210" ht="13" x14ac:dyDescent="0.3">
      <c r="B9" s="9"/>
      <c r="D9" s="13"/>
      <c r="E9" s="14"/>
      <c r="F9" s="14"/>
      <c r="G9" s="14"/>
      <c r="H9" s="17"/>
      <c r="I9" s="12"/>
      <c r="N9" s="1">
        <f t="shared" ref="N9:N18" ca="1" si="0">1+N8</f>
        <v>2025</v>
      </c>
    </row>
    <row r="10" spans="1:210" ht="13" x14ac:dyDescent="0.3">
      <c r="B10" s="9"/>
      <c r="D10" s="13"/>
      <c r="E10" s="14" t="s">
        <v>3</v>
      </c>
      <c r="F10" s="14"/>
      <c r="G10" s="18" t="s">
        <v>4</v>
      </c>
      <c r="H10" s="17"/>
      <c r="I10" s="12"/>
      <c r="N10" s="1">
        <f t="shared" ca="1" si="0"/>
        <v>2026</v>
      </c>
    </row>
    <row r="11" spans="1:210" ht="13" x14ac:dyDescent="0.3">
      <c r="B11" s="9"/>
      <c r="D11" s="13"/>
      <c r="E11" s="14" t="s">
        <v>5</v>
      </c>
      <c r="F11" s="14"/>
      <c r="G11" s="19" t="s">
        <v>6</v>
      </c>
      <c r="H11" s="17"/>
      <c r="I11" s="12"/>
      <c r="N11" s="1">
        <f t="shared" ca="1" si="0"/>
        <v>2027</v>
      </c>
    </row>
    <row r="12" spans="1:210" ht="13" x14ac:dyDescent="0.3">
      <c r="B12" s="9"/>
      <c r="D12" s="13"/>
      <c r="E12" s="14"/>
      <c r="F12" s="14"/>
      <c r="G12" s="20"/>
      <c r="H12" s="17"/>
      <c r="I12" s="12"/>
      <c r="N12" s="1">
        <f t="shared" ca="1" si="0"/>
        <v>2028</v>
      </c>
    </row>
    <row r="13" spans="1:210" ht="13" x14ac:dyDescent="0.3">
      <c r="B13" s="9"/>
      <c r="D13" s="13"/>
      <c r="E13" s="14" t="s">
        <v>7</v>
      </c>
      <c r="F13" s="14"/>
      <c r="G13" s="18" t="s">
        <v>8</v>
      </c>
      <c r="H13" s="17"/>
      <c r="I13" s="12"/>
      <c r="N13" s="1">
        <f t="shared" ca="1" si="0"/>
        <v>2029</v>
      </c>
    </row>
    <row r="14" spans="1:210" ht="13" x14ac:dyDescent="0.3">
      <c r="B14" s="9"/>
      <c r="D14" s="13"/>
      <c r="E14" s="14" t="s">
        <v>9</v>
      </c>
      <c r="F14" s="14"/>
      <c r="G14" s="19" t="s">
        <v>10</v>
      </c>
      <c r="H14" s="17"/>
      <c r="I14" s="12"/>
      <c r="N14" s="1">
        <f t="shared" ca="1" si="0"/>
        <v>2030</v>
      </c>
    </row>
    <row r="15" spans="1:210" ht="13" x14ac:dyDescent="0.3">
      <c r="B15" s="9"/>
      <c r="D15" s="13"/>
      <c r="E15" s="14" t="s">
        <v>11</v>
      </c>
      <c r="F15" s="14"/>
      <c r="G15" s="19" t="s">
        <v>12</v>
      </c>
      <c r="H15" s="17"/>
      <c r="I15" s="12"/>
      <c r="N15" s="1">
        <f t="shared" ca="1" si="0"/>
        <v>2031</v>
      </c>
    </row>
    <row r="16" spans="1:210" ht="13" x14ac:dyDescent="0.3">
      <c r="B16" s="9"/>
      <c r="D16" s="13"/>
      <c r="E16" s="14" t="s">
        <v>13</v>
      </c>
      <c r="F16" s="14"/>
      <c r="G16" s="19" t="s">
        <v>14</v>
      </c>
      <c r="H16" s="17"/>
      <c r="I16" s="12"/>
      <c r="N16" s="1">
        <f t="shared" ca="1" si="0"/>
        <v>2032</v>
      </c>
    </row>
    <row r="17" spans="2:14" ht="13" x14ac:dyDescent="0.3">
      <c r="B17" s="9"/>
      <c r="D17" s="13"/>
      <c r="E17" s="14"/>
      <c r="F17" s="14"/>
      <c r="G17" s="21"/>
      <c r="H17" s="17"/>
      <c r="I17" s="12"/>
      <c r="N17" s="1">
        <f t="shared" ca="1" si="0"/>
        <v>2033</v>
      </c>
    </row>
    <row r="18" spans="2:14" ht="13.5" thickBot="1" x14ac:dyDescent="0.35">
      <c r="B18" s="9"/>
      <c r="D18" s="22"/>
      <c r="E18" s="23"/>
      <c r="F18" s="23"/>
      <c r="G18" s="23"/>
      <c r="H18" s="24"/>
      <c r="I18" s="12"/>
      <c r="N18" s="1">
        <f t="shared" ca="1" si="0"/>
        <v>2034</v>
      </c>
    </row>
    <row r="19" spans="2:14" ht="13" thickBot="1" x14ac:dyDescent="0.3">
      <c r="B19" s="25"/>
      <c r="C19" s="26"/>
      <c r="D19" s="26"/>
      <c r="E19" s="26"/>
      <c r="F19" s="26"/>
      <c r="G19" s="26"/>
      <c r="H19" s="26"/>
      <c r="I19" s="27"/>
    </row>
    <row r="20" spans="2:14" ht="13" thickBot="1" x14ac:dyDescent="0.3"/>
    <row r="21" spans="2:14" x14ac:dyDescent="0.25">
      <c r="B21" s="6"/>
      <c r="C21" s="7"/>
      <c r="D21" s="7"/>
      <c r="E21" s="7"/>
      <c r="F21" s="7"/>
      <c r="G21" s="7"/>
      <c r="H21" s="7"/>
      <c r="I21" s="8"/>
    </row>
    <row r="22" spans="2:14" ht="13.5" thickBot="1" x14ac:dyDescent="0.35">
      <c r="B22" s="9"/>
      <c r="D22" s="171" t="s">
        <v>15</v>
      </c>
      <c r="E22" s="172"/>
      <c r="F22" s="172"/>
      <c r="G22" s="173"/>
      <c r="I22" s="12"/>
    </row>
    <row r="23" spans="2:14" ht="13" thickBot="1" x14ac:dyDescent="0.3">
      <c r="B23" s="9"/>
      <c r="D23" s="28"/>
      <c r="E23" s="29"/>
      <c r="F23" s="29"/>
      <c r="G23" s="29"/>
      <c r="H23" s="30"/>
      <c r="I23" s="12"/>
    </row>
    <row r="24" spans="2:14" ht="13.5" thickBot="1" x14ac:dyDescent="0.3">
      <c r="B24" s="9"/>
      <c r="D24" s="28"/>
      <c r="E24" s="31" t="s">
        <v>16</v>
      </c>
      <c r="F24" s="32" t="s">
        <v>17</v>
      </c>
      <c r="G24" s="33"/>
      <c r="H24" s="34"/>
      <c r="I24" s="12"/>
    </row>
    <row r="25" spans="2:14" x14ac:dyDescent="0.25">
      <c r="B25" s="9"/>
      <c r="D25" s="28"/>
      <c r="E25" s="35" t="s">
        <v>18</v>
      </c>
      <c r="F25" s="174" t="s">
        <v>19</v>
      </c>
      <c r="G25" s="175"/>
      <c r="H25" s="34"/>
      <c r="I25" s="12"/>
    </row>
    <row r="26" spans="2:14" x14ac:dyDescent="0.25">
      <c r="B26" s="9"/>
      <c r="D26" s="28"/>
      <c r="E26" s="35" t="s">
        <v>20</v>
      </c>
      <c r="F26" s="160" t="s">
        <v>21</v>
      </c>
      <c r="G26" s="161"/>
      <c r="H26" s="34"/>
      <c r="I26" s="12"/>
    </row>
    <row r="27" spans="2:14" x14ac:dyDescent="0.25">
      <c r="B27" s="9"/>
      <c r="D27" s="28"/>
      <c r="E27" s="35" t="s">
        <v>22</v>
      </c>
      <c r="F27" s="160" t="s">
        <v>23</v>
      </c>
      <c r="G27" s="161"/>
      <c r="H27" s="34"/>
      <c r="I27" s="12"/>
    </row>
    <row r="28" spans="2:14" x14ac:dyDescent="0.25">
      <c r="B28" s="9"/>
      <c r="D28" s="28"/>
      <c r="E28" s="35" t="s">
        <v>24</v>
      </c>
      <c r="F28" s="160" t="s">
        <v>25</v>
      </c>
      <c r="G28" s="161"/>
      <c r="H28" s="34"/>
      <c r="I28" s="12"/>
    </row>
    <row r="29" spans="2:14" x14ac:dyDescent="0.25">
      <c r="B29" s="9"/>
      <c r="D29" s="28"/>
      <c r="E29" s="35" t="s">
        <v>26</v>
      </c>
      <c r="F29" s="160" t="s">
        <v>27</v>
      </c>
      <c r="G29" s="161"/>
      <c r="H29" s="34"/>
      <c r="I29" s="12"/>
    </row>
    <row r="30" spans="2:14" x14ac:dyDescent="0.25">
      <c r="B30" s="9"/>
      <c r="D30" s="28"/>
      <c r="E30" s="35" t="s">
        <v>28</v>
      </c>
      <c r="F30" s="160" t="s">
        <v>29</v>
      </c>
      <c r="G30" s="161"/>
      <c r="H30" s="34"/>
      <c r="I30" s="12"/>
    </row>
    <row r="31" spans="2:14" x14ac:dyDescent="0.25">
      <c r="B31" s="9"/>
      <c r="D31" s="28"/>
      <c r="E31" s="35" t="s">
        <v>30</v>
      </c>
      <c r="F31" s="160" t="s">
        <v>31</v>
      </c>
      <c r="G31" s="161"/>
      <c r="H31" s="34"/>
      <c r="I31" s="12"/>
    </row>
    <row r="32" spans="2:14" x14ac:dyDescent="0.25">
      <c r="B32" s="9"/>
      <c r="D32" s="28"/>
      <c r="E32" s="35"/>
      <c r="F32" s="160"/>
      <c r="G32" s="161"/>
      <c r="H32" s="34"/>
      <c r="I32" s="12"/>
    </row>
    <row r="33" spans="2:9" x14ac:dyDescent="0.25">
      <c r="B33" s="9"/>
      <c r="D33" s="28"/>
      <c r="E33" s="35"/>
      <c r="F33" s="160"/>
      <c r="G33" s="161"/>
      <c r="H33" s="34"/>
      <c r="I33" s="12"/>
    </row>
    <row r="34" spans="2:9" x14ac:dyDescent="0.25">
      <c r="B34" s="9"/>
      <c r="D34" s="28"/>
      <c r="E34" s="35"/>
      <c r="F34" s="160"/>
      <c r="G34" s="161"/>
      <c r="H34" s="34"/>
      <c r="I34" s="12"/>
    </row>
    <row r="35" spans="2:9" x14ac:dyDescent="0.25">
      <c r="B35" s="9"/>
      <c r="D35" s="28"/>
      <c r="E35" s="35"/>
      <c r="F35" s="160"/>
      <c r="G35" s="161"/>
      <c r="H35" s="34"/>
      <c r="I35" s="12"/>
    </row>
    <row r="36" spans="2:9" x14ac:dyDescent="0.25">
      <c r="B36" s="9"/>
      <c r="D36" s="28"/>
      <c r="E36" s="35"/>
      <c r="F36" s="160"/>
      <c r="G36" s="161"/>
      <c r="H36" s="34"/>
      <c r="I36" s="12"/>
    </row>
    <row r="37" spans="2:9" x14ac:dyDescent="0.25">
      <c r="B37" s="9"/>
      <c r="D37" s="28"/>
      <c r="E37" s="35"/>
      <c r="F37" s="160"/>
      <c r="G37" s="161"/>
      <c r="H37" s="34"/>
      <c r="I37" s="12"/>
    </row>
    <row r="38" spans="2:9" x14ac:dyDescent="0.25">
      <c r="B38" s="9"/>
      <c r="D38" s="28"/>
      <c r="E38" s="35"/>
      <c r="F38" s="160"/>
      <c r="G38" s="161"/>
      <c r="H38" s="34"/>
      <c r="I38" s="12"/>
    </row>
    <row r="39" spans="2:9" ht="13" thickBot="1" x14ac:dyDescent="0.3">
      <c r="B39" s="9"/>
      <c r="D39" s="28"/>
      <c r="E39" s="36"/>
      <c r="F39" s="162"/>
      <c r="G39" s="163"/>
      <c r="H39" s="34"/>
      <c r="I39" s="12"/>
    </row>
    <row r="40" spans="2:9" x14ac:dyDescent="0.25">
      <c r="B40" s="9"/>
      <c r="D40" s="28"/>
      <c r="E40" s="29"/>
      <c r="F40" s="37"/>
      <c r="G40" s="37"/>
      <c r="H40" s="34"/>
      <c r="I40" s="12"/>
    </row>
    <row r="41" spans="2:9" ht="13" x14ac:dyDescent="0.25">
      <c r="B41" s="9"/>
      <c r="D41" s="28"/>
      <c r="E41" s="38" t="s">
        <v>32</v>
      </c>
      <c r="F41" s="39"/>
      <c r="G41" s="37"/>
      <c r="H41" s="34"/>
      <c r="I41" s="12"/>
    </row>
    <row r="42" spans="2:9" ht="13" thickBot="1" x14ac:dyDescent="0.3">
      <c r="B42" s="9"/>
      <c r="D42" s="28"/>
      <c r="E42" s="29"/>
      <c r="F42" s="37"/>
      <c r="G42" s="37"/>
      <c r="H42" s="34"/>
      <c r="I42" s="12"/>
    </row>
    <row r="43" spans="2:9" ht="13" thickBot="1" x14ac:dyDescent="0.3">
      <c r="B43" s="9"/>
      <c r="D43" s="28"/>
      <c r="E43" s="40" t="s">
        <v>20</v>
      </c>
      <c r="F43" s="164" t="str">
        <f>+VLOOKUP(E43,E25:G39,2,FALSE)</f>
        <v>Finanzbuchhaltung</v>
      </c>
      <c r="G43" s="165"/>
      <c r="H43" s="34"/>
      <c r="I43" s="12"/>
    </row>
    <row r="44" spans="2:9" x14ac:dyDescent="0.25">
      <c r="B44" s="9"/>
      <c r="D44" s="28"/>
      <c r="E44" s="29"/>
      <c r="F44" s="37"/>
      <c r="G44" s="37"/>
      <c r="H44" s="34"/>
      <c r="I44" s="12"/>
    </row>
    <row r="45" spans="2:9" ht="13" thickBot="1" x14ac:dyDescent="0.3">
      <c r="B45" s="9"/>
      <c r="D45" s="41"/>
      <c r="E45" s="42"/>
      <c r="F45" s="42"/>
      <c r="G45" s="42"/>
      <c r="H45" s="43"/>
      <c r="I45" s="12"/>
    </row>
    <row r="46" spans="2:9" ht="13" thickBot="1" x14ac:dyDescent="0.3">
      <c r="B46" s="25"/>
      <c r="C46" s="26"/>
      <c r="D46" s="26"/>
      <c r="E46" s="26"/>
      <c r="F46" s="26"/>
      <c r="G46" s="26"/>
      <c r="H46" s="26"/>
      <c r="I46" s="27"/>
    </row>
    <row r="48" spans="2:9" x14ac:dyDescent="0.25">
      <c r="B48" s="44" t="s">
        <v>73</v>
      </c>
    </row>
    <row r="49" spans="2:2" x14ac:dyDescent="0.25">
      <c r="B49" s="44" t="s">
        <v>74</v>
      </c>
    </row>
    <row r="50" spans="2:2" x14ac:dyDescent="0.25">
      <c r="B50" s="44" t="s">
        <v>75</v>
      </c>
    </row>
    <row r="167" spans="2:11" x14ac:dyDescent="0.25">
      <c r="B167" s="44" t="s">
        <v>33</v>
      </c>
      <c r="C167" s="44"/>
      <c r="D167" s="44"/>
      <c r="E167" s="44"/>
      <c r="F167" s="44"/>
      <c r="G167" s="44"/>
      <c r="H167" s="44"/>
      <c r="I167" s="44"/>
      <c r="J167" s="44"/>
      <c r="K167" s="44"/>
    </row>
    <row r="168" spans="2:11" x14ac:dyDescent="0.25">
      <c r="B168" s="44" t="s">
        <v>34</v>
      </c>
      <c r="C168" s="44"/>
      <c r="D168" s="44"/>
      <c r="E168" s="44"/>
      <c r="F168" s="44"/>
      <c r="G168" s="44"/>
    </row>
    <row r="169" spans="2:11" x14ac:dyDescent="0.25">
      <c r="B169" s="44" t="s">
        <v>35</v>
      </c>
      <c r="C169" s="44"/>
      <c r="D169" s="44"/>
      <c r="E169" s="44"/>
      <c r="F169" s="44"/>
      <c r="G169" s="44"/>
      <c r="H169" s="44"/>
      <c r="I169" s="44"/>
      <c r="J169" s="44"/>
      <c r="K169" s="44"/>
    </row>
  </sheetData>
  <sheetProtection sheet="1"/>
  <mergeCells count="19">
    <mergeCell ref="D6:G6"/>
    <mergeCell ref="E8:F8"/>
    <mergeCell ref="D22:G22"/>
    <mergeCell ref="F25:G25"/>
    <mergeCell ref="F30:G30"/>
    <mergeCell ref="F31:G31"/>
    <mergeCell ref="F32:G32"/>
    <mergeCell ref="F33:G33"/>
    <mergeCell ref="F26:G26"/>
    <mergeCell ref="F27:G27"/>
    <mergeCell ref="F28:G28"/>
    <mergeCell ref="F29:G29"/>
    <mergeCell ref="F38:G38"/>
    <mergeCell ref="F39:G39"/>
    <mergeCell ref="F43:G43"/>
    <mergeCell ref="F34:G34"/>
    <mergeCell ref="F35:G35"/>
    <mergeCell ref="F36:G36"/>
    <mergeCell ref="F37:G37"/>
  </mergeCells>
  <phoneticPr fontId="14" type="noConversion"/>
  <dataValidations count="2">
    <dataValidation type="list" allowBlank="1" showInputMessage="1" showErrorMessage="1" sqref="G8" xr:uid="{00000000-0002-0000-0000-000000000000}">
      <formula1>$N$7:$N$18</formula1>
    </dataValidation>
    <dataValidation type="list" allowBlank="1" showInputMessage="1" showErrorMessage="1" sqref="E43" xr:uid="{00000000-0002-0000-0000-000001000000}">
      <formula1>$E$25:$E$39</formula1>
    </dataValidation>
  </dataValidations>
  <printOptions horizontalCentered="1"/>
  <pageMargins left="0.79" right="0.79" top="0.98" bottom="0.98" header="0.51" footer="0.5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8</v>
      </c>
      <c r="H1" s="52">
        <f>F2</f>
        <v>44774</v>
      </c>
      <c r="I1" s="52">
        <f t="shared" ref="I1:AL1" si="0">IF(H1="","",IF(MONTH(H1+1)=$G$1,H1+1,""))</f>
        <v>44775</v>
      </c>
      <c r="J1" s="52">
        <f t="shared" si="0"/>
        <v>44776</v>
      </c>
      <c r="K1" s="52">
        <f t="shared" si="0"/>
        <v>44777</v>
      </c>
      <c r="L1" s="52">
        <f t="shared" si="0"/>
        <v>44778</v>
      </c>
      <c r="M1" s="52">
        <f t="shared" si="0"/>
        <v>44779</v>
      </c>
      <c r="N1" s="52">
        <f t="shared" si="0"/>
        <v>44780</v>
      </c>
      <c r="O1" s="52">
        <f t="shared" si="0"/>
        <v>44781</v>
      </c>
      <c r="P1" s="52">
        <f t="shared" si="0"/>
        <v>44782</v>
      </c>
      <c r="Q1" s="52">
        <f t="shared" si="0"/>
        <v>44783</v>
      </c>
      <c r="R1" s="52">
        <f t="shared" si="0"/>
        <v>44784</v>
      </c>
      <c r="S1" s="52">
        <f t="shared" si="0"/>
        <v>44785</v>
      </c>
      <c r="T1" s="52">
        <f t="shared" si="0"/>
        <v>44786</v>
      </c>
      <c r="U1" s="52">
        <f t="shared" si="0"/>
        <v>44787</v>
      </c>
      <c r="V1" s="52">
        <f t="shared" si="0"/>
        <v>44788</v>
      </c>
      <c r="W1" s="52">
        <f t="shared" si="0"/>
        <v>44789</v>
      </c>
      <c r="X1" s="52">
        <f t="shared" si="0"/>
        <v>44790</v>
      </c>
      <c r="Y1" s="52">
        <f t="shared" si="0"/>
        <v>44791</v>
      </c>
      <c r="Z1" s="52">
        <f t="shared" si="0"/>
        <v>44792</v>
      </c>
      <c r="AA1" s="52">
        <f t="shared" si="0"/>
        <v>44793</v>
      </c>
      <c r="AB1" s="52">
        <f t="shared" si="0"/>
        <v>44794</v>
      </c>
      <c r="AC1" s="52">
        <f t="shared" si="0"/>
        <v>44795</v>
      </c>
      <c r="AD1" s="52">
        <f t="shared" si="0"/>
        <v>44796</v>
      </c>
      <c r="AE1" s="52">
        <f t="shared" si="0"/>
        <v>44797</v>
      </c>
      <c r="AF1" s="52">
        <f t="shared" si="0"/>
        <v>44798</v>
      </c>
      <c r="AG1" s="52">
        <f t="shared" si="0"/>
        <v>44799</v>
      </c>
      <c r="AH1" s="52">
        <f t="shared" si="0"/>
        <v>44800</v>
      </c>
      <c r="AI1" s="52">
        <f t="shared" si="0"/>
        <v>44801</v>
      </c>
      <c r="AJ1" s="52">
        <f t="shared" si="0"/>
        <v>44802</v>
      </c>
      <c r="AK1" s="52">
        <f t="shared" si="0"/>
        <v>44803</v>
      </c>
      <c r="AL1" s="52">
        <f t="shared" si="0"/>
        <v>44804</v>
      </c>
      <c r="AQ1" s="53">
        <v>1</v>
      </c>
    </row>
    <row r="2" spans="1:44" ht="14.5" thickBot="1" x14ac:dyDescent="0.35">
      <c r="A2" s="54" t="str">
        <f>"Urlaubsplanung für "&amp;Stammdaten!G13</f>
        <v>Urlaubsplanung für Mustermann GmbH</v>
      </c>
      <c r="B2" s="55"/>
      <c r="C2" s="55"/>
      <c r="D2" s="55"/>
      <c r="E2" s="56" t="s">
        <v>39</v>
      </c>
      <c r="F2" s="179">
        <f>+DATE(Stammdaten!G8,8,1)</f>
        <v>44774</v>
      </c>
      <c r="G2" s="180"/>
      <c r="H2" s="57">
        <f t="shared" ref="H2:AL2" si="1">IF(H1="","",MONTH(H1))</f>
        <v>8</v>
      </c>
      <c r="I2" s="58">
        <f t="shared" si="1"/>
        <v>8</v>
      </c>
      <c r="J2" s="58">
        <f t="shared" si="1"/>
        <v>8</v>
      </c>
      <c r="K2" s="58">
        <f t="shared" si="1"/>
        <v>8</v>
      </c>
      <c r="L2" s="58">
        <f t="shared" si="1"/>
        <v>8</v>
      </c>
      <c r="M2" s="58">
        <f t="shared" si="1"/>
        <v>8</v>
      </c>
      <c r="N2" s="58">
        <f t="shared" si="1"/>
        <v>8</v>
      </c>
      <c r="O2" s="58">
        <f t="shared" si="1"/>
        <v>8</v>
      </c>
      <c r="P2" s="58">
        <f t="shared" si="1"/>
        <v>8</v>
      </c>
      <c r="Q2" s="58">
        <f t="shared" si="1"/>
        <v>8</v>
      </c>
      <c r="R2" s="58">
        <f t="shared" si="1"/>
        <v>8</v>
      </c>
      <c r="S2" s="58">
        <f t="shared" si="1"/>
        <v>8</v>
      </c>
      <c r="T2" s="58">
        <f t="shared" si="1"/>
        <v>8</v>
      </c>
      <c r="U2" s="58">
        <f t="shared" si="1"/>
        <v>8</v>
      </c>
      <c r="V2" s="58">
        <f t="shared" si="1"/>
        <v>8</v>
      </c>
      <c r="W2" s="58">
        <f t="shared" si="1"/>
        <v>8</v>
      </c>
      <c r="X2" s="58">
        <f t="shared" si="1"/>
        <v>8</v>
      </c>
      <c r="Y2" s="58">
        <f t="shared" si="1"/>
        <v>8</v>
      </c>
      <c r="Z2" s="58">
        <f t="shared" si="1"/>
        <v>8</v>
      </c>
      <c r="AA2" s="58">
        <f t="shared" si="1"/>
        <v>8</v>
      </c>
      <c r="AB2" s="58">
        <f t="shared" si="1"/>
        <v>8</v>
      </c>
      <c r="AC2" s="58">
        <f t="shared" si="1"/>
        <v>8</v>
      </c>
      <c r="AD2" s="58">
        <f t="shared" si="1"/>
        <v>8</v>
      </c>
      <c r="AE2" s="58">
        <f t="shared" si="1"/>
        <v>8</v>
      </c>
      <c r="AF2" s="58">
        <f t="shared" si="1"/>
        <v>8</v>
      </c>
      <c r="AG2" s="58">
        <f t="shared" si="1"/>
        <v>8</v>
      </c>
      <c r="AH2" s="58">
        <f t="shared" si="1"/>
        <v>8</v>
      </c>
      <c r="AI2" s="58">
        <f t="shared" si="1"/>
        <v>8</v>
      </c>
      <c r="AJ2" s="58">
        <f t="shared" si="1"/>
        <v>8</v>
      </c>
      <c r="AK2" s="58">
        <f t="shared" si="1"/>
        <v>8</v>
      </c>
      <c r="AL2" s="59">
        <f t="shared" si="1"/>
        <v>8</v>
      </c>
      <c r="AO2" s="181" t="s">
        <v>40</v>
      </c>
    </row>
    <row r="3" spans="1:44" ht="13.5" thickBot="1" x14ac:dyDescent="0.35">
      <c r="A3" s="184" t="s">
        <v>41</v>
      </c>
      <c r="B3" s="185"/>
      <c r="C3" s="185"/>
      <c r="D3" s="186"/>
      <c r="E3" s="60" t="s">
        <v>42</v>
      </c>
      <c r="F3" s="60" t="s">
        <v>43</v>
      </c>
      <c r="G3" s="61" t="s">
        <v>44</v>
      </c>
      <c r="H3" s="111">
        <f t="shared" ref="H3:AL3" si="2">IF(H1="","",WEEKDAY(H1))</f>
        <v>2</v>
      </c>
      <c r="I3" s="63">
        <f t="shared" si="2"/>
        <v>3</v>
      </c>
      <c r="J3" s="62">
        <f t="shared" si="2"/>
        <v>4</v>
      </c>
      <c r="K3" s="62">
        <f t="shared" si="2"/>
        <v>5</v>
      </c>
      <c r="L3" s="62">
        <f t="shared" si="2"/>
        <v>6</v>
      </c>
      <c r="M3" s="62">
        <f t="shared" si="2"/>
        <v>7</v>
      </c>
      <c r="N3" s="62">
        <f t="shared" si="2"/>
        <v>1</v>
      </c>
      <c r="O3" s="63">
        <f t="shared" si="2"/>
        <v>2</v>
      </c>
      <c r="P3" s="63">
        <f t="shared" si="2"/>
        <v>3</v>
      </c>
      <c r="Q3" s="62">
        <f t="shared" si="2"/>
        <v>4</v>
      </c>
      <c r="R3" s="62">
        <f t="shared" si="2"/>
        <v>5</v>
      </c>
      <c r="S3" s="62">
        <f t="shared" si="2"/>
        <v>6</v>
      </c>
      <c r="T3" s="62">
        <f t="shared" si="2"/>
        <v>7</v>
      </c>
      <c r="U3" s="62">
        <f t="shared" si="2"/>
        <v>1</v>
      </c>
      <c r="V3" s="63">
        <f t="shared" si="2"/>
        <v>2</v>
      </c>
      <c r="W3" s="63">
        <f t="shared" si="2"/>
        <v>3</v>
      </c>
      <c r="X3" s="62">
        <f t="shared" si="2"/>
        <v>4</v>
      </c>
      <c r="Y3" s="62">
        <f t="shared" si="2"/>
        <v>5</v>
      </c>
      <c r="Z3" s="62">
        <f t="shared" si="2"/>
        <v>6</v>
      </c>
      <c r="AA3" s="62">
        <f t="shared" si="2"/>
        <v>7</v>
      </c>
      <c r="AB3" s="62">
        <f t="shared" si="2"/>
        <v>1</v>
      </c>
      <c r="AC3" s="63">
        <f t="shared" si="2"/>
        <v>2</v>
      </c>
      <c r="AD3" s="63">
        <f t="shared" si="2"/>
        <v>3</v>
      </c>
      <c r="AE3" s="62">
        <f t="shared" si="2"/>
        <v>4</v>
      </c>
      <c r="AF3" s="62">
        <f t="shared" si="2"/>
        <v>5</v>
      </c>
      <c r="AG3" s="62">
        <f t="shared" si="2"/>
        <v>6</v>
      </c>
      <c r="AH3" s="62">
        <f t="shared" si="2"/>
        <v>7</v>
      </c>
      <c r="AI3" s="62">
        <f t="shared" si="2"/>
        <v>1</v>
      </c>
      <c r="AJ3" s="63">
        <f t="shared" si="2"/>
        <v>2</v>
      </c>
      <c r="AK3" s="63">
        <f t="shared" si="2"/>
        <v>3</v>
      </c>
      <c r="AL3" s="112">
        <f t="shared" si="2"/>
        <v>4</v>
      </c>
      <c r="AO3" s="182"/>
    </row>
    <row r="4" spans="1:44" ht="13.5" thickBot="1" x14ac:dyDescent="0.35">
      <c r="A4" s="187" t="s">
        <v>45</v>
      </c>
      <c r="B4" s="189" t="s">
        <v>5</v>
      </c>
      <c r="C4" s="191" t="s">
        <v>46</v>
      </c>
      <c r="D4" s="61" t="s">
        <v>47</v>
      </c>
      <c r="E4" s="60" t="s">
        <v>39</v>
      </c>
      <c r="F4" s="60" t="s">
        <v>48</v>
      </c>
      <c r="G4" s="61" t="s">
        <v>49</v>
      </c>
      <c r="H4" s="113">
        <f t="shared" ref="H4:AL4" si="3">IF(H1="","",DAY(H1))</f>
        <v>1</v>
      </c>
      <c r="I4" s="66">
        <f t="shared" si="3"/>
        <v>2</v>
      </c>
      <c r="J4" s="65">
        <f t="shared" si="3"/>
        <v>3</v>
      </c>
      <c r="K4" s="65">
        <f t="shared" si="3"/>
        <v>4</v>
      </c>
      <c r="L4" s="65">
        <f t="shared" si="3"/>
        <v>5</v>
      </c>
      <c r="M4" s="65">
        <f t="shared" si="3"/>
        <v>6</v>
      </c>
      <c r="N4" s="65">
        <f t="shared" si="3"/>
        <v>7</v>
      </c>
      <c r="O4" s="66">
        <f t="shared" si="3"/>
        <v>8</v>
      </c>
      <c r="P4" s="66">
        <f t="shared" si="3"/>
        <v>9</v>
      </c>
      <c r="Q4" s="65">
        <f t="shared" si="3"/>
        <v>10</v>
      </c>
      <c r="R4" s="65">
        <f t="shared" si="3"/>
        <v>11</v>
      </c>
      <c r="S4" s="65">
        <f t="shared" si="3"/>
        <v>12</v>
      </c>
      <c r="T4" s="65">
        <f t="shared" si="3"/>
        <v>13</v>
      </c>
      <c r="U4" s="65">
        <f t="shared" si="3"/>
        <v>14</v>
      </c>
      <c r="V4" s="66">
        <f t="shared" si="3"/>
        <v>15</v>
      </c>
      <c r="W4" s="66">
        <f t="shared" si="3"/>
        <v>16</v>
      </c>
      <c r="X4" s="65">
        <f t="shared" si="3"/>
        <v>17</v>
      </c>
      <c r="Y4" s="65">
        <f t="shared" si="3"/>
        <v>18</v>
      </c>
      <c r="Z4" s="65">
        <f t="shared" si="3"/>
        <v>19</v>
      </c>
      <c r="AA4" s="65">
        <f t="shared" si="3"/>
        <v>20</v>
      </c>
      <c r="AB4" s="65">
        <f t="shared" si="3"/>
        <v>21</v>
      </c>
      <c r="AC4" s="66">
        <f t="shared" si="3"/>
        <v>22</v>
      </c>
      <c r="AD4" s="66">
        <f t="shared" si="3"/>
        <v>23</v>
      </c>
      <c r="AE4" s="65">
        <f t="shared" si="3"/>
        <v>24</v>
      </c>
      <c r="AF4" s="65">
        <f t="shared" si="3"/>
        <v>25</v>
      </c>
      <c r="AG4" s="65">
        <f t="shared" si="3"/>
        <v>26</v>
      </c>
      <c r="AH4" s="65">
        <f t="shared" si="3"/>
        <v>27</v>
      </c>
      <c r="AI4" s="65">
        <f t="shared" si="3"/>
        <v>28</v>
      </c>
      <c r="AJ4" s="66">
        <f t="shared" si="3"/>
        <v>29</v>
      </c>
      <c r="AK4" s="66">
        <f t="shared" si="3"/>
        <v>30</v>
      </c>
      <c r="AL4" s="114">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19" priority="5" stopIfTrue="1" operator="lessThan">
      <formula>1</formula>
    </cfRule>
  </conditionalFormatting>
  <conditionalFormatting sqref="H3:AL4">
    <cfRule type="expression" dxfId="18" priority="1" stopIfTrue="1">
      <formula>WEEKDAY(H$3)=1</formula>
    </cfRule>
    <cfRule type="expression" dxfId="17"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16"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900-000000000000}"/>
    <dataValidation type="list" allowBlank="1" showInputMessage="1" showErrorMessage="1" sqref="C6:C55" xr:uid="{00000000-0002-0000-09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9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9</v>
      </c>
      <c r="H1" s="52">
        <f>F2</f>
        <v>44805</v>
      </c>
      <c r="I1" s="52">
        <f t="shared" ref="I1:AL1" si="0">IF(H1="","",IF(MONTH(H1+1)=$G$1,H1+1,""))</f>
        <v>44806</v>
      </c>
      <c r="J1" s="52">
        <f t="shared" si="0"/>
        <v>44807</v>
      </c>
      <c r="K1" s="52">
        <f t="shared" si="0"/>
        <v>44808</v>
      </c>
      <c r="L1" s="52">
        <f t="shared" si="0"/>
        <v>44809</v>
      </c>
      <c r="M1" s="52">
        <f t="shared" si="0"/>
        <v>44810</v>
      </c>
      <c r="N1" s="52">
        <f t="shared" si="0"/>
        <v>44811</v>
      </c>
      <c r="O1" s="52">
        <f t="shared" si="0"/>
        <v>44812</v>
      </c>
      <c r="P1" s="52">
        <f t="shared" si="0"/>
        <v>44813</v>
      </c>
      <c r="Q1" s="52">
        <f t="shared" si="0"/>
        <v>44814</v>
      </c>
      <c r="R1" s="52">
        <f t="shared" si="0"/>
        <v>44815</v>
      </c>
      <c r="S1" s="52">
        <f t="shared" si="0"/>
        <v>44816</v>
      </c>
      <c r="T1" s="52">
        <f t="shared" si="0"/>
        <v>44817</v>
      </c>
      <c r="U1" s="52">
        <f t="shared" si="0"/>
        <v>44818</v>
      </c>
      <c r="V1" s="52">
        <f t="shared" si="0"/>
        <v>44819</v>
      </c>
      <c r="W1" s="52">
        <f t="shared" si="0"/>
        <v>44820</v>
      </c>
      <c r="X1" s="52">
        <f t="shared" si="0"/>
        <v>44821</v>
      </c>
      <c r="Y1" s="52">
        <f t="shared" si="0"/>
        <v>44822</v>
      </c>
      <c r="Z1" s="52">
        <f t="shared" si="0"/>
        <v>44823</v>
      </c>
      <c r="AA1" s="52">
        <f t="shared" si="0"/>
        <v>44824</v>
      </c>
      <c r="AB1" s="52">
        <f t="shared" si="0"/>
        <v>44825</v>
      </c>
      <c r="AC1" s="52">
        <f t="shared" si="0"/>
        <v>44826</v>
      </c>
      <c r="AD1" s="52">
        <f t="shared" si="0"/>
        <v>44827</v>
      </c>
      <c r="AE1" s="52">
        <f t="shared" si="0"/>
        <v>44828</v>
      </c>
      <c r="AF1" s="52">
        <f t="shared" si="0"/>
        <v>44829</v>
      </c>
      <c r="AG1" s="52">
        <f t="shared" si="0"/>
        <v>44830</v>
      </c>
      <c r="AH1" s="52">
        <f t="shared" si="0"/>
        <v>44831</v>
      </c>
      <c r="AI1" s="52">
        <f t="shared" si="0"/>
        <v>44832</v>
      </c>
      <c r="AJ1" s="52">
        <f t="shared" si="0"/>
        <v>44833</v>
      </c>
      <c r="AK1" s="52">
        <f t="shared" si="0"/>
        <v>44834</v>
      </c>
      <c r="AL1" s="52" t="str">
        <f t="shared" si="0"/>
        <v/>
      </c>
      <c r="AQ1" s="53">
        <v>1</v>
      </c>
    </row>
    <row r="2" spans="1:44" ht="14.5" thickBot="1" x14ac:dyDescent="0.35">
      <c r="A2" s="54" t="str">
        <f>"Urlaubsplanung für "&amp;Stammdaten!G13</f>
        <v>Urlaubsplanung für Mustermann GmbH</v>
      </c>
      <c r="B2" s="55"/>
      <c r="C2" s="55"/>
      <c r="D2" s="55"/>
      <c r="E2" s="56" t="s">
        <v>39</v>
      </c>
      <c r="F2" s="179">
        <f>+DATE(Stammdaten!G8,9,1)</f>
        <v>44805</v>
      </c>
      <c r="G2" s="180"/>
      <c r="H2" s="57">
        <f t="shared" ref="H2:AL2" si="1">IF(H1="","",MONTH(H1))</f>
        <v>9</v>
      </c>
      <c r="I2" s="58">
        <f t="shared" si="1"/>
        <v>9</v>
      </c>
      <c r="J2" s="58">
        <f t="shared" si="1"/>
        <v>9</v>
      </c>
      <c r="K2" s="58">
        <f t="shared" si="1"/>
        <v>9</v>
      </c>
      <c r="L2" s="58">
        <f t="shared" si="1"/>
        <v>9</v>
      </c>
      <c r="M2" s="58">
        <f t="shared" si="1"/>
        <v>9</v>
      </c>
      <c r="N2" s="58">
        <f t="shared" si="1"/>
        <v>9</v>
      </c>
      <c r="O2" s="58">
        <f t="shared" si="1"/>
        <v>9</v>
      </c>
      <c r="P2" s="58">
        <f t="shared" si="1"/>
        <v>9</v>
      </c>
      <c r="Q2" s="58">
        <f t="shared" si="1"/>
        <v>9</v>
      </c>
      <c r="R2" s="58">
        <f t="shared" si="1"/>
        <v>9</v>
      </c>
      <c r="S2" s="58">
        <f t="shared" si="1"/>
        <v>9</v>
      </c>
      <c r="T2" s="58">
        <f t="shared" si="1"/>
        <v>9</v>
      </c>
      <c r="U2" s="58">
        <f t="shared" si="1"/>
        <v>9</v>
      </c>
      <c r="V2" s="58">
        <f t="shared" si="1"/>
        <v>9</v>
      </c>
      <c r="W2" s="58">
        <f t="shared" si="1"/>
        <v>9</v>
      </c>
      <c r="X2" s="58">
        <f t="shared" si="1"/>
        <v>9</v>
      </c>
      <c r="Y2" s="58">
        <f t="shared" si="1"/>
        <v>9</v>
      </c>
      <c r="Z2" s="58">
        <f t="shared" si="1"/>
        <v>9</v>
      </c>
      <c r="AA2" s="58">
        <f t="shared" si="1"/>
        <v>9</v>
      </c>
      <c r="AB2" s="58">
        <f t="shared" si="1"/>
        <v>9</v>
      </c>
      <c r="AC2" s="58">
        <f t="shared" si="1"/>
        <v>9</v>
      </c>
      <c r="AD2" s="58">
        <f t="shared" si="1"/>
        <v>9</v>
      </c>
      <c r="AE2" s="58">
        <f t="shared" si="1"/>
        <v>9</v>
      </c>
      <c r="AF2" s="58">
        <f t="shared" si="1"/>
        <v>9</v>
      </c>
      <c r="AG2" s="58">
        <f t="shared" si="1"/>
        <v>9</v>
      </c>
      <c r="AH2" s="58">
        <f t="shared" si="1"/>
        <v>9</v>
      </c>
      <c r="AI2" s="58">
        <f t="shared" si="1"/>
        <v>9</v>
      </c>
      <c r="AJ2" s="58">
        <f t="shared" si="1"/>
        <v>9</v>
      </c>
      <c r="AK2" s="58">
        <f t="shared" si="1"/>
        <v>9</v>
      </c>
      <c r="AL2" s="59" t="str">
        <f t="shared" si="1"/>
        <v/>
      </c>
      <c r="AO2" s="181" t="s">
        <v>40</v>
      </c>
    </row>
    <row r="3" spans="1:44" ht="13.5" thickBot="1" x14ac:dyDescent="0.35">
      <c r="A3" s="184" t="s">
        <v>41</v>
      </c>
      <c r="B3" s="185"/>
      <c r="C3" s="185"/>
      <c r="D3" s="186"/>
      <c r="E3" s="60" t="s">
        <v>42</v>
      </c>
      <c r="F3" s="60" t="s">
        <v>43</v>
      </c>
      <c r="G3" s="61" t="s">
        <v>44</v>
      </c>
      <c r="H3" s="62">
        <f t="shared" ref="H3:AL3" si="2">IF(H1="","",WEEKDAY(H1))</f>
        <v>5</v>
      </c>
      <c r="I3" s="62">
        <f t="shared" si="2"/>
        <v>6</v>
      </c>
      <c r="J3" s="62">
        <f t="shared" si="2"/>
        <v>7</v>
      </c>
      <c r="K3" s="62">
        <f t="shared" si="2"/>
        <v>1</v>
      </c>
      <c r="L3" s="63">
        <f t="shared" si="2"/>
        <v>2</v>
      </c>
      <c r="M3" s="63">
        <f t="shared" si="2"/>
        <v>3</v>
      </c>
      <c r="N3" s="62">
        <f t="shared" si="2"/>
        <v>4</v>
      </c>
      <c r="O3" s="62">
        <f t="shared" si="2"/>
        <v>5</v>
      </c>
      <c r="P3" s="62">
        <f t="shared" si="2"/>
        <v>6</v>
      </c>
      <c r="Q3" s="62">
        <f t="shared" si="2"/>
        <v>7</v>
      </c>
      <c r="R3" s="62">
        <f t="shared" si="2"/>
        <v>1</v>
      </c>
      <c r="S3" s="63">
        <f t="shared" si="2"/>
        <v>2</v>
      </c>
      <c r="T3" s="63">
        <f t="shared" si="2"/>
        <v>3</v>
      </c>
      <c r="U3" s="62">
        <f t="shared" si="2"/>
        <v>4</v>
      </c>
      <c r="V3" s="62">
        <f t="shared" si="2"/>
        <v>5</v>
      </c>
      <c r="W3" s="62">
        <f t="shared" si="2"/>
        <v>6</v>
      </c>
      <c r="X3" s="62">
        <f t="shared" si="2"/>
        <v>7</v>
      </c>
      <c r="Y3" s="62">
        <f t="shared" si="2"/>
        <v>1</v>
      </c>
      <c r="Z3" s="63">
        <f t="shared" si="2"/>
        <v>2</v>
      </c>
      <c r="AA3" s="63">
        <f t="shared" si="2"/>
        <v>3</v>
      </c>
      <c r="AB3" s="62">
        <f t="shared" si="2"/>
        <v>4</v>
      </c>
      <c r="AC3" s="62">
        <f t="shared" si="2"/>
        <v>5</v>
      </c>
      <c r="AD3" s="62">
        <f t="shared" si="2"/>
        <v>6</v>
      </c>
      <c r="AE3" s="62">
        <f t="shared" si="2"/>
        <v>7</v>
      </c>
      <c r="AF3" s="62">
        <f t="shared" si="2"/>
        <v>1</v>
      </c>
      <c r="AG3" s="63">
        <f t="shared" si="2"/>
        <v>2</v>
      </c>
      <c r="AH3" s="63">
        <f t="shared" si="2"/>
        <v>3</v>
      </c>
      <c r="AI3" s="62">
        <f t="shared" si="2"/>
        <v>4</v>
      </c>
      <c r="AJ3" s="62">
        <f t="shared" si="2"/>
        <v>5</v>
      </c>
      <c r="AK3" s="62">
        <f t="shared" si="2"/>
        <v>6</v>
      </c>
      <c r="AL3" s="112" t="str">
        <f t="shared" si="2"/>
        <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5">
        <f t="shared" si="3"/>
        <v>3</v>
      </c>
      <c r="K4" s="65">
        <f t="shared" si="3"/>
        <v>4</v>
      </c>
      <c r="L4" s="66">
        <f t="shared" si="3"/>
        <v>5</v>
      </c>
      <c r="M4" s="66">
        <f t="shared" si="3"/>
        <v>6</v>
      </c>
      <c r="N4" s="65">
        <f t="shared" si="3"/>
        <v>7</v>
      </c>
      <c r="O4" s="65">
        <f t="shared" si="3"/>
        <v>8</v>
      </c>
      <c r="P4" s="65">
        <f t="shared" si="3"/>
        <v>9</v>
      </c>
      <c r="Q4" s="65">
        <f t="shared" si="3"/>
        <v>10</v>
      </c>
      <c r="R4" s="65">
        <f t="shared" si="3"/>
        <v>11</v>
      </c>
      <c r="S4" s="66">
        <f t="shared" si="3"/>
        <v>12</v>
      </c>
      <c r="T4" s="66">
        <f t="shared" si="3"/>
        <v>13</v>
      </c>
      <c r="U4" s="65">
        <f t="shared" si="3"/>
        <v>14</v>
      </c>
      <c r="V4" s="65">
        <f t="shared" si="3"/>
        <v>15</v>
      </c>
      <c r="W4" s="65">
        <f t="shared" si="3"/>
        <v>16</v>
      </c>
      <c r="X4" s="65">
        <f t="shared" si="3"/>
        <v>17</v>
      </c>
      <c r="Y4" s="65">
        <f t="shared" si="3"/>
        <v>18</v>
      </c>
      <c r="Z4" s="66">
        <f t="shared" si="3"/>
        <v>19</v>
      </c>
      <c r="AA4" s="66">
        <f t="shared" si="3"/>
        <v>20</v>
      </c>
      <c r="AB4" s="65">
        <f t="shared" si="3"/>
        <v>21</v>
      </c>
      <c r="AC4" s="65">
        <f t="shared" si="3"/>
        <v>22</v>
      </c>
      <c r="AD4" s="65">
        <f t="shared" si="3"/>
        <v>23</v>
      </c>
      <c r="AE4" s="65">
        <f t="shared" si="3"/>
        <v>24</v>
      </c>
      <c r="AF4" s="65">
        <f t="shared" si="3"/>
        <v>25</v>
      </c>
      <c r="AG4" s="66">
        <f t="shared" si="3"/>
        <v>26</v>
      </c>
      <c r="AH4" s="66">
        <f t="shared" si="3"/>
        <v>27</v>
      </c>
      <c r="AI4" s="65">
        <f t="shared" si="3"/>
        <v>28</v>
      </c>
      <c r="AJ4" s="65">
        <f t="shared" si="3"/>
        <v>29</v>
      </c>
      <c r="AK4" s="65">
        <f t="shared" si="3"/>
        <v>30</v>
      </c>
      <c r="AL4" s="114" t="str">
        <f t="shared" si="3"/>
        <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t="str">
        <f>IF(AL4="","",SUM(AL6:AL55))</f>
        <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t="s">
        <v>54</v>
      </c>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t="s">
        <v>54</v>
      </c>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t="s">
        <v>54</v>
      </c>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t="s">
        <v>54</v>
      </c>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t="s">
        <v>54</v>
      </c>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t="s">
        <v>54</v>
      </c>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t="s">
        <v>54</v>
      </c>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t="s">
        <v>54</v>
      </c>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t="s">
        <v>54</v>
      </c>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t="s">
        <v>54</v>
      </c>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t="s">
        <v>54</v>
      </c>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t="s">
        <v>54</v>
      </c>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t="s">
        <v>54</v>
      </c>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t="s">
        <v>54</v>
      </c>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t="s">
        <v>54</v>
      </c>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t="s">
        <v>54</v>
      </c>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t="s">
        <v>54</v>
      </c>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t="s">
        <v>54</v>
      </c>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t="s">
        <v>54</v>
      </c>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t="s">
        <v>54</v>
      </c>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t="s">
        <v>54</v>
      </c>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t="s">
        <v>54</v>
      </c>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t="s">
        <v>54</v>
      </c>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t="s">
        <v>54</v>
      </c>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t="s">
        <v>54</v>
      </c>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t="s">
        <v>54</v>
      </c>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t="s">
        <v>54</v>
      </c>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t="s">
        <v>54</v>
      </c>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t="s">
        <v>54</v>
      </c>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t="s">
        <v>54</v>
      </c>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t="s">
        <v>54</v>
      </c>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t="s">
        <v>54</v>
      </c>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t="s">
        <v>54</v>
      </c>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t="s">
        <v>54</v>
      </c>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t="s">
        <v>54</v>
      </c>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t="s">
        <v>54</v>
      </c>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t="s">
        <v>54</v>
      </c>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t="s">
        <v>54</v>
      </c>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t="s">
        <v>54</v>
      </c>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t="s">
        <v>54</v>
      </c>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t="s">
        <v>54</v>
      </c>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t="s">
        <v>54</v>
      </c>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t="s">
        <v>54</v>
      </c>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t="s">
        <v>54</v>
      </c>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t="s">
        <v>54</v>
      </c>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t="s">
        <v>54</v>
      </c>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t="s">
        <v>54</v>
      </c>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t="s">
        <v>54</v>
      </c>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t="s">
        <v>54</v>
      </c>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t="s">
        <v>54</v>
      </c>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15" priority="5" stopIfTrue="1" operator="lessThan">
      <formula>1</formula>
    </cfRule>
  </conditionalFormatting>
  <conditionalFormatting sqref="H3:AL4">
    <cfRule type="expression" dxfId="14" priority="1" stopIfTrue="1">
      <formula>WEEKDAY(H$3)=1</formula>
    </cfRule>
    <cfRule type="expression" dxfId="13"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12" priority="6" stopIfTrue="1">
      <formula>$AO7=1</formula>
    </cfRule>
  </conditionalFormatting>
  <dataValidations count="4">
    <dataValidation type="list" allowBlank="1" showDropDown="1" showErrorMessage="1" errorTitle="Urlaubstage eingeben" error="Hier bitte ganze oder halbe Urlaubstage (0,5 oder 1,0) eingeben! Für blockierte Feiertage, Betriebsferien etc. ein &quot;x&quot; eingeben." sqref="AL6:AL55" xr:uid="{00000000-0002-0000-0A00-000000000000}">
      <mc:AlternateContent xmlns:x12ac="http://schemas.microsoft.com/office/spreadsheetml/2011/1/ac" xmlns:mc="http://schemas.openxmlformats.org/markup-compatibility/2006">
        <mc:Choice Requires="x12ac">
          <x12ac:list>"0,5",1,0,X,x</x12ac:list>
        </mc:Choice>
        <mc:Fallback>
          <formula1>"0,5,1,0,X,x"</formula1>
        </mc:Fallback>
      </mc:AlternateContent>
    </dataValidation>
    <dataValidation type="list" allowBlank="1" showInputMessage="1" showErrorMessage="1" sqref="C6:C55" xr:uid="{00000000-0002-0000-0A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A00-000002000000}">
      <formula1>-10</formula1>
      <formula2>100</formula2>
    </dataValidation>
    <dataValidation allowBlank="1" showDropDown="1" showErrorMessage="1" errorTitle="Urlaubstage eingeben" error="Hier bitte ganze oder halbe Urlaubstage (0,5 oder 1,0) eingeben! Für blockierte Feiertage, Betriebsferien etc. ein &quot;x&quot; eingeben." sqref="H6:AK55" xr:uid="{B07531C0-1F40-4072-8313-496E963E163E}"/>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AR59"/>
  <sheetViews>
    <sheetView showGridLines="0" topLeftCell="A2" workbookViewId="0">
      <pane ySplit="4" topLeftCell="A6" activePane="bottomLeft" state="frozen"/>
      <selection activeCell="B3" sqref="B3:F3"/>
      <selection pane="bottomLeft" activeCell="A3" sqref="A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10</v>
      </c>
      <c r="H1" s="52">
        <f>F2</f>
        <v>44835</v>
      </c>
      <c r="I1" s="52">
        <f t="shared" ref="I1:AL1" si="0">IF(H1="","",IF(MONTH(H1+1)=$G$1,H1+1,""))</f>
        <v>44836</v>
      </c>
      <c r="J1" s="52">
        <f t="shared" si="0"/>
        <v>44837</v>
      </c>
      <c r="K1" s="52">
        <f t="shared" si="0"/>
        <v>44838</v>
      </c>
      <c r="L1" s="52">
        <f t="shared" si="0"/>
        <v>44839</v>
      </c>
      <c r="M1" s="52">
        <f t="shared" si="0"/>
        <v>44840</v>
      </c>
      <c r="N1" s="52">
        <f t="shared" si="0"/>
        <v>44841</v>
      </c>
      <c r="O1" s="52">
        <f t="shared" si="0"/>
        <v>44842</v>
      </c>
      <c r="P1" s="52">
        <f t="shared" si="0"/>
        <v>44843</v>
      </c>
      <c r="Q1" s="52">
        <f t="shared" si="0"/>
        <v>44844</v>
      </c>
      <c r="R1" s="52">
        <f t="shared" si="0"/>
        <v>44845</v>
      </c>
      <c r="S1" s="52">
        <f t="shared" si="0"/>
        <v>44846</v>
      </c>
      <c r="T1" s="52">
        <f t="shared" si="0"/>
        <v>44847</v>
      </c>
      <c r="U1" s="52">
        <f t="shared" si="0"/>
        <v>44848</v>
      </c>
      <c r="V1" s="52">
        <f t="shared" si="0"/>
        <v>44849</v>
      </c>
      <c r="W1" s="52">
        <f t="shared" si="0"/>
        <v>44850</v>
      </c>
      <c r="X1" s="52">
        <f t="shared" si="0"/>
        <v>44851</v>
      </c>
      <c r="Y1" s="52">
        <f t="shared" si="0"/>
        <v>44852</v>
      </c>
      <c r="Z1" s="52">
        <f t="shared" si="0"/>
        <v>44853</v>
      </c>
      <c r="AA1" s="52">
        <f t="shared" si="0"/>
        <v>44854</v>
      </c>
      <c r="AB1" s="52">
        <f t="shared" si="0"/>
        <v>44855</v>
      </c>
      <c r="AC1" s="52">
        <f t="shared" si="0"/>
        <v>44856</v>
      </c>
      <c r="AD1" s="52">
        <f t="shared" si="0"/>
        <v>44857</v>
      </c>
      <c r="AE1" s="52">
        <f t="shared" si="0"/>
        <v>44858</v>
      </c>
      <c r="AF1" s="52">
        <f t="shared" si="0"/>
        <v>44859</v>
      </c>
      <c r="AG1" s="52">
        <f t="shared" si="0"/>
        <v>44860</v>
      </c>
      <c r="AH1" s="52">
        <f t="shared" si="0"/>
        <v>44861</v>
      </c>
      <c r="AI1" s="52">
        <f t="shared" si="0"/>
        <v>44862</v>
      </c>
      <c r="AJ1" s="52">
        <f t="shared" si="0"/>
        <v>44863</v>
      </c>
      <c r="AK1" s="52">
        <f t="shared" si="0"/>
        <v>44864</v>
      </c>
      <c r="AL1" s="52">
        <f t="shared" si="0"/>
        <v>44865</v>
      </c>
      <c r="AQ1" s="53">
        <v>1</v>
      </c>
    </row>
    <row r="2" spans="1:44" ht="14.5" thickBot="1" x14ac:dyDescent="0.35">
      <c r="A2" s="54" t="str">
        <f>"Urlaubsplanung für "&amp;Stammdaten!G13</f>
        <v>Urlaubsplanung für Mustermann GmbH</v>
      </c>
      <c r="B2" s="55"/>
      <c r="C2" s="55"/>
      <c r="D2" s="55"/>
      <c r="E2" s="56" t="s">
        <v>39</v>
      </c>
      <c r="F2" s="179">
        <f>+DATE(Stammdaten!G8,10,1)</f>
        <v>44835</v>
      </c>
      <c r="G2" s="180"/>
      <c r="H2" s="57">
        <f t="shared" ref="H2:AL2" si="1">IF(H1="","",MONTH(H1))</f>
        <v>10</v>
      </c>
      <c r="I2" s="58">
        <f t="shared" si="1"/>
        <v>10</v>
      </c>
      <c r="J2" s="58">
        <f t="shared" si="1"/>
        <v>10</v>
      </c>
      <c r="K2" s="58">
        <f t="shared" si="1"/>
        <v>10</v>
      </c>
      <c r="L2" s="58">
        <f t="shared" si="1"/>
        <v>10</v>
      </c>
      <c r="M2" s="58">
        <f t="shared" si="1"/>
        <v>10</v>
      </c>
      <c r="N2" s="58">
        <f t="shared" si="1"/>
        <v>10</v>
      </c>
      <c r="O2" s="58">
        <f t="shared" si="1"/>
        <v>10</v>
      </c>
      <c r="P2" s="58">
        <f t="shared" si="1"/>
        <v>10</v>
      </c>
      <c r="Q2" s="58">
        <f t="shared" si="1"/>
        <v>10</v>
      </c>
      <c r="R2" s="58">
        <f t="shared" si="1"/>
        <v>10</v>
      </c>
      <c r="S2" s="58">
        <f t="shared" si="1"/>
        <v>10</v>
      </c>
      <c r="T2" s="58">
        <f t="shared" si="1"/>
        <v>10</v>
      </c>
      <c r="U2" s="58">
        <f t="shared" si="1"/>
        <v>10</v>
      </c>
      <c r="V2" s="58">
        <f t="shared" si="1"/>
        <v>10</v>
      </c>
      <c r="W2" s="58">
        <f t="shared" si="1"/>
        <v>10</v>
      </c>
      <c r="X2" s="58">
        <f t="shared" si="1"/>
        <v>10</v>
      </c>
      <c r="Y2" s="58">
        <f t="shared" si="1"/>
        <v>10</v>
      </c>
      <c r="Z2" s="58">
        <f t="shared" si="1"/>
        <v>10</v>
      </c>
      <c r="AA2" s="58">
        <f t="shared" si="1"/>
        <v>10</v>
      </c>
      <c r="AB2" s="58">
        <f t="shared" si="1"/>
        <v>10</v>
      </c>
      <c r="AC2" s="58">
        <f t="shared" si="1"/>
        <v>10</v>
      </c>
      <c r="AD2" s="58">
        <f t="shared" si="1"/>
        <v>10</v>
      </c>
      <c r="AE2" s="58">
        <f t="shared" si="1"/>
        <v>10</v>
      </c>
      <c r="AF2" s="58">
        <f t="shared" si="1"/>
        <v>10</v>
      </c>
      <c r="AG2" s="58">
        <f t="shared" si="1"/>
        <v>10</v>
      </c>
      <c r="AH2" s="58">
        <f t="shared" si="1"/>
        <v>10</v>
      </c>
      <c r="AI2" s="58">
        <f t="shared" si="1"/>
        <v>10</v>
      </c>
      <c r="AJ2" s="58">
        <f t="shared" si="1"/>
        <v>10</v>
      </c>
      <c r="AK2" s="58">
        <f t="shared" si="1"/>
        <v>10</v>
      </c>
      <c r="AL2" s="59">
        <f t="shared" si="1"/>
        <v>10</v>
      </c>
      <c r="AO2" s="181" t="s">
        <v>40</v>
      </c>
    </row>
    <row r="3" spans="1:44" ht="13.5" thickBot="1" x14ac:dyDescent="0.35">
      <c r="A3" s="184" t="s">
        <v>41</v>
      </c>
      <c r="B3" s="185"/>
      <c r="C3" s="185"/>
      <c r="D3" s="186"/>
      <c r="E3" s="60" t="s">
        <v>42</v>
      </c>
      <c r="F3" s="60" t="s">
        <v>43</v>
      </c>
      <c r="G3" s="61" t="s">
        <v>44</v>
      </c>
      <c r="H3" s="62">
        <f t="shared" ref="H3:AL3" si="2">IF(H1="","",WEEKDAY(H1))</f>
        <v>7</v>
      </c>
      <c r="I3" s="62">
        <f t="shared" si="2"/>
        <v>1</v>
      </c>
      <c r="J3" s="63">
        <f t="shared" si="2"/>
        <v>2</v>
      </c>
      <c r="K3" s="63">
        <f t="shared" si="2"/>
        <v>3</v>
      </c>
      <c r="L3" s="62">
        <f t="shared" si="2"/>
        <v>4</v>
      </c>
      <c r="M3" s="62">
        <f t="shared" si="2"/>
        <v>5</v>
      </c>
      <c r="N3" s="62">
        <f t="shared" si="2"/>
        <v>6</v>
      </c>
      <c r="O3" s="62">
        <f t="shared" si="2"/>
        <v>7</v>
      </c>
      <c r="P3" s="62">
        <f t="shared" si="2"/>
        <v>1</v>
      </c>
      <c r="Q3" s="63">
        <f t="shared" si="2"/>
        <v>2</v>
      </c>
      <c r="R3" s="63">
        <f t="shared" si="2"/>
        <v>3</v>
      </c>
      <c r="S3" s="62">
        <f t="shared" si="2"/>
        <v>4</v>
      </c>
      <c r="T3" s="62">
        <f t="shared" si="2"/>
        <v>5</v>
      </c>
      <c r="U3" s="62">
        <f t="shared" si="2"/>
        <v>6</v>
      </c>
      <c r="V3" s="62">
        <f t="shared" si="2"/>
        <v>7</v>
      </c>
      <c r="W3" s="62">
        <f t="shared" si="2"/>
        <v>1</v>
      </c>
      <c r="X3" s="63">
        <f t="shared" si="2"/>
        <v>2</v>
      </c>
      <c r="Y3" s="63">
        <f t="shared" si="2"/>
        <v>3</v>
      </c>
      <c r="Z3" s="62">
        <f t="shared" si="2"/>
        <v>4</v>
      </c>
      <c r="AA3" s="62">
        <f t="shared" si="2"/>
        <v>5</v>
      </c>
      <c r="AB3" s="62">
        <f t="shared" si="2"/>
        <v>6</v>
      </c>
      <c r="AC3" s="62">
        <f t="shared" si="2"/>
        <v>7</v>
      </c>
      <c r="AD3" s="62">
        <f t="shared" si="2"/>
        <v>1</v>
      </c>
      <c r="AE3" s="63">
        <f t="shared" si="2"/>
        <v>2</v>
      </c>
      <c r="AF3" s="63">
        <f t="shared" si="2"/>
        <v>3</v>
      </c>
      <c r="AG3" s="62">
        <f t="shared" si="2"/>
        <v>4</v>
      </c>
      <c r="AH3" s="62">
        <f t="shared" si="2"/>
        <v>5</v>
      </c>
      <c r="AI3" s="62">
        <f t="shared" si="2"/>
        <v>6</v>
      </c>
      <c r="AJ3" s="62">
        <f t="shared" si="2"/>
        <v>7</v>
      </c>
      <c r="AK3" s="62">
        <f t="shared" si="2"/>
        <v>1</v>
      </c>
      <c r="AL3" s="64">
        <f t="shared" si="2"/>
        <v>2</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6">
        <f t="shared" si="3"/>
        <v>3</v>
      </c>
      <c r="K4" s="66">
        <f t="shared" si="3"/>
        <v>4</v>
      </c>
      <c r="L4" s="65">
        <f t="shared" si="3"/>
        <v>5</v>
      </c>
      <c r="M4" s="65">
        <f t="shared" si="3"/>
        <v>6</v>
      </c>
      <c r="N4" s="65">
        <f t="shared" si="3"/>
        <v>7</v>
      </c>
      <c r="O4" s="65">
        <f t="shared" si="3"/>
        <v>8</v>
      </c>
      <c r="P4" s="65">
        <f t="shared" si="3"/>
        <v>9</v>
      </c>
      <c r="Q4" s="66">
        <f t="shared" si="3"/>
        <v>10</v>
      </c>
      <c r="R4" s="66">
        <f t="shared" si="3"/>
        <v>11</v>
      </c>
      <c r="S4" s="65">
        <f t="shared" si="3"/>
        <v>12</v>
      </c>
      <c r="T4" s="65">
        <f t="shared" si="3"/>
        <v>13</v>
      </c>
      <c r="U4" s="65">
        <f t="shared" si="3"/>
        <v>14</v>
      </c>
      <c r="V4" s="65">
        <f t="shared" si="3"/>
        <v>15</v>
      </c>
      <c r="W4" s="65">
        <f t="shared" si="3"/>
        <v>16</v>
      </c>
      <c r="X4" s="66">
        <f t="shared" si="3"/>
        <v>17</v>
      </c>
      <c r="Y4" s="66">
        <f t="shared" si="3"/>
        <v>18</v>
      </c>
      <c r="Z4" s="65">
        <f t="shared" si="3"/>
        <v>19</v>
      </c>
      <c r="AA4" s="65">
        <f t="shared" si="3"/>
        <v>20</v>
      </c>
      <c r="AB4" s="65">
        <f t="shared" si="3"/>
        <v>21</v>
      </c>
      <c r="AC4" s="65">
        <f t="shared" si="3"/>
        <v>22</v>
      </c>
      <c r="AD4" s="65">
        <f t="shared" si="3"/>
        <v>23</v>
      </c>
      <c r="AE4" s="66">
        <f t="shared" si="3"/>
        <v>24</v>
      </c>
      <c r="AF4" s="66">
        <f t="shared" si="3"/>
        <v>25</v>
      </c>
      <c r="AG4" s="65">
        <f t="shared" si="3"/>
        <v>26</v>
      </c>
      <c r="AH4" s="65">
        <f t="shared" si="3"/>
        <v>27</v>
      </c>
      <c r="AI4" s="65">
        <f t="shared" si="3"/>
        <v>28</v>
      </c>
      <c r="AJ4" s="65">
        <f t="shared" si="3"/>
        <v>29</v>
      </c>
      <c r="AK4" s="65">
        <f t="shared" si="3"/>
        <v>30</v>
      </c>
      <c r="AL4" s="67">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11" priority="5" stopIfTrue="1" operator="lessThan">
      <formula>1</formula>
    </cfRule>
  </conditionalFormatting>
  <conditionalFormatting sqref="H3:AL4">
    <cfRule type="expression" dxfId="10" priority="1" stopIfTrue="1">
      <formula>WEEKDAY(H$3)=1</formula>
    </cfRule>
    <cfRule type="expression" dxfId="9"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8"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B00-000000000000}"/>
    <dataValidation type="list" allowBlank="1" showInputMessage="1" showErrorMessage="1" sqref="C6:C55" xr:uid="{00000000-0002-0000-0B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B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AR59"/>
  <sheetViews>
    <sheetView showGridLines="0" topLeftCell="A2" workbookViewId="0">
      <pane ySplit="4" topLeftCell="A34"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11</v>
      </c>
      <c r="H1" s="52">
        <f>F2</f>
        <v>44866</v>
      </c>
      <c r="I1" s="52">
        <f t="shared" ref="I1:AL1" si="0">IF(H1="","",IF(MONTH(H1+1)=$G$1,H1+1,""))</f>
        <v>44867</v>
      </c>
      <c r="J1" s="52">
        <f t="shared" si="0"/>
        <v>44868</v>
      </c>
      <c r="K1" s="52">
        <f t="shared" si="0"/>
        <v>44869</v>
      </c>
      <c r="L1" s="52">
        <f t="shared" si="0"/>
        <v>44870</v>
      </c>
      <c r="M1" s="52">
        <f t="shared" si="0"/>
        <v>44871</v>
      </c>
      <c r="N1" s="52">
        <f t="shared" si="0"/>
        <v>44872</v>
      </c>
      <c r="O1" s="52">
        <f t="shared" si="0"/>
        <v>44873</v>
      </c>
      <c r="P1" s="52">
        <f t="shared" si="0"/>
        <v>44874</v>
      </c>
      <c r="Q1" s="52">
        <f t="shared" si="0"/>
        <v>44875</v>
      </c>
      <c r="R1" s="52">
        <f t="shared" si="0"/>
        <v>44876</v>
      </c>
      <c r="S1" s="52">
        <f t="shared" si="0"/>
        <v>44877</v>
      </c>
      <c r="T1" s="52">
        <f t="shared" si="0"/>
        <v>44878</v>
      </c>
      <c r="U1" s="52">
        <f t="shared" si="0"/>
        <v>44879</v>
      </c>
      <c r="V1" s="52">
        <f t="shared" si="0"/>
        <v>44880</v>
      </c>
      <c r="W1" s="52">
        <f t="shared" si="0"/>
        <v>44881</v>
      </c>
      <c r="X1" s="52">
        <f t="shared" si="0"/>
        <v>44882</v>
      </c>
      <c r="Y1" s="52">
        <f t="shared" si="0"/>
        <v>44883</v>
      </c>
      <c r="Z1" s="52">
        <f t="shared" si="0"/>
        <v>44884</v>
      </c>
      <c r="AA1" s="52">
        <f t="shared" si="0"/>
        <v>44885</v>
      </c>
      <c r="AB1" s="52">
        <f t="shared" si="0"/>
        <v>44886</v>
      </c>
      <c r="AC1" s="52">
        <f t="shared" si="0"/>
        <v>44887</v>
      </c>
      <c r="AD1" s="52">
        <f t="shared" si="0"/>
        <v>44888</v>
      </c>
      <c r="AE1" s="52">
        <f t="shared" si="0"/>
        <v>44889</v>
      </c>
      <c r="AF1" s="52">
        <f t="shared" si="0"/>
        <v>44890</v>
      </c>
      <c r="AG1" s="52">
        <f t="shared" si="0"/>
        <v>44891</v>
      </c>
      <c r="AH1" s="52">
        <f t="shared" si="0"/>
        <v>44892</v>
      </c>
      <c r="AI1" s="52">
        <f t="shared" si="0"/>
        <v>44893</v>
      </c>
      <c r="AJ1" s="52">
        <f t="shared" si="0"/>
        <v>44894</v>
      </c>
      <c r="AK1" s="52">
        <f t="shared" si="0"/>
        <v>44895</v>
      </c>
      <c r="AL1" s="52" t="str">
        <f t="shared" si="0"/>
        <v/>
      </c>
      <c r="AQ1" s="53">
        <v>1</v>
      </c>
    </row>
    <row r="2" spans="1:44" ht="14.5" thickBot="1" x14ac:dyDescent="0.35">
      <c r="A2" s="54" t="str">
        <f>"Urlaubsplanung für "&amp;Stammdaten!G13</f>
        <v>Urlaubsplanung für Mustermann GmbH</v>
      </c>
      <c r="B2" s="55"/>
      <c r="C2" s="55"/>
      <c r="D2" s="55"/>
      <c r="E2" s="56" t="s">
        <v>39</v>
      </c>
      <c r="F2" s="179">
        <f>+DATE(Stammdaten!G8,11,1)</f>
        <v>44866</v>
      </c>
      <c r="G2" s="180"/>
      <c r="H2" s="57">
        <f t="shared" ref="H2:AL2" si="1">IF(H1="","",MONTH(H1))</f>
        <v>11</v>
      </c>
      <c r="I2" s="58">
        <f t="shared" si="1"/>
        <v>11</v>
      </c>
      <c r="J2" s="58">
        <f t="shared" si="1"/>
        <v>11</v>
      </c>
      <c r="K2" s="58">
        <f t="shared" si="1"/>
        <v>11</v>
      </c>
      <c r="L2" s="58">
        <f t="shared" si="1"/>
        <v>11</v>
      </c>
      <c r="M2" s="58">
        <f t="shared" si="1"/>
        <v>11</v>
      </c>
      <c r="N2" s="58">
        <f t="shared" si="1"/>
        <v>11</v>
      </c>
      <c r="O2" s="58">
        <f t="shared" si="1"/>
        <v>11</v>
      </c>
      <c r="P2" s="58">
        <f t="shared" si="1"/>
        <v>11</v>
      </c>
      <c r="Q2" s="58">
        <f t="shared" si="1"/>
        <v>11</v>
      </c>
      <c r="R2" s="58">
        <f t="shared" si="1"/>
        <v>11</v>
      </c>
      <c r="S2" s="58">
        <f t="shared" si="1"/>
        <v>11</v>
      </c>
      <c r="T2" s="58">
        <f t="shared" si="1"/>
        <v>11</v>
      </c>
      <c r="U2" s="58">
        <f t="shared" si="1"/>
        <v>11</v>
      </c>
      <c r="V2" s="58">
        <f t="shared" si="1"/>
        <v>11</v>
      </c>
      <c r="W2" s="58">
        <f t="shared" si="1"/>
        <v>11</v>
      </c>
      <c r="X2" s="58">
        <f t="shared" si="1"/>
        <v>11</v>
      </c>
      <c r="Y2" s="58">
        <f t="shared" si="1"/>
        <v>11</v>
      </c>
      <c r="Z2" s="58">
        <f t="shared" si="1"/>
        <v>11</v>
      </c>
      <c r="AA2" s="58">
        <f t="shared" si="1"/>
        <v>11</v>
      </c>
      <c r="AB2" s="58">
        <f t="shared" si="1"/>
        <v>11</v>
      </c>
      <c r="AC2" s="58">
        <f t="shared" si="1"/>
        <v>11</v>
      </c>
      <c r="AD2" s="58">
        <f t="shared" si="1"/>
        <v>11</v>
      </c>
      <c r="AE2" s="58">
        <f t="shared" si="1"/>
        <v>11</v>
      </c>
      <c r="AF2" s="58">
        <f t="shared" si="1"/>
        <v>11</v>
      </c>
      <c r="AG2" s="58">
        <f t="shared" si="1"/>
        <v>11</v>
      </c>
      <c r="AH2" s="58">
        <f t="shared" si="1"/>
        <v>11</v>
      </c>
      <c r="AI2" s="58">
        <f t="shared" si="1"/>
        <v>11</v>
      </c>
      <c r="AJ2" s="58">
        <f t="shared" si="1"/>
        <v>11</v>
      </c>
      <c r="AK2" s="58">
        <f t="shared" si="1"/>
        <v>11</v>
      </c>
      <c r="AL2" s="59" t="str">
        <f t="shared" si="1"/>
        <v/>
      </c>
      <c r="AO2" s="181" t="s">
        <v>40</v>
      </c>
    </row>
    <row r="3" spans="1:44" ht="13.5" thickBot="1" x14ac:dyDescent="0.35">
      <c r="A3" s="184" t="s">
        <v>41</v>
      </c>
      <c r="B3" s="185"/>
      <c r="C3" s="185"/>
      <c r="D3" s="186"/>
      <c r="E3" s="60" t="s">
        <v>42</v>
      </c>
      <c r="F3" s="60" t="s">
        <v>43</v>
      </c>
      <c r="G3" s="61" t="s">
        <v>44</v>
      </c>
      <c r="H3" s="111">
        <f t="shared" ref="H3:AL3" si="2">IF(H1="","",WEEKDAY(H1))</f>
        <v>3</v>
      </c>
      <c r="I3" s="62">
        <f t="shared" si="2"/>
        <v>4</v>
      </c>
      <c r="J3" s="62">
        <f t="shared" si="2"/>
        <v>5</v>
      </c>
      <c r="K3" s="62">
        <f t="shared" si="2"/>
        <v>6</v>
      </c>
      <c r="L3" s="62">
        <f t="shared" si="2"/>
        <v>7</v>
      </c>
      <c r="M3" s="62">
        <f t="shared" si="2"/>
        <v>1</v>
      </c>
      <c r="N3" s="63">
        <f t="shared" si="2"/>
        <v>2</v>
      </c>
      <c r="O3" s="63">
        <f t="shared" si="2"/>
        <v>3</v>
      </c>
      <c r="P3" s="62">
        <f t="shared" si="2"/>
        <v>4</v>
      </c>
      <c r="Q3" s="62">
        <f t="shared" si="2"/>
        <v>5</v>
      </c>
      <c r="R3" s="62">
        <f t="shared" si="2"/>
        <v>6</v>
      </c>
      <c r="S3" s="62">
        <f t="shared" si="2"/>
        <v>7</v>
      </c>
      <c r="T3" s="62">
        <f t="shared" si="2"/>
        <v>1</v>
      </c>
      <c r="U3" s="63">
        <f t="shared" si="2"/>
        <v>2</v>
      </c>
      <c r="V3" s="63">
        <f t="shared" si="2"/>
        <v>3</v>
      </c>
      <c r="W3" s="62">
        <f t="shared" si="2"/>
        <v>4</v>
      </c>
      <c r="X3" s="62">
        <f t="shared" si="2"/>
        <v>5</v>
      </c>
      <c r="Y3" s="62">
        <f t="shared" si="2"/>
        <v>6</v>
      </c>
      <c r="Z3" s="62">
        <f t="shared" si="2"/>
        <v>7</v>
      </c>
      <c r="AA3" s="62">
        <f t="shared" si="2"/>
        <v>1</v>
      </c>
      <c r="AB3" s="63">
        <f t="shared" si="2"/>
        <v>2</v>
      </c>
      <c r="AC3" s="63">
        <f t="shared" si="2"/>
        <v>3</v>
      </c>
      <c r="AD3" s="62">
        <f t="shared" si="2"/>
        <v>4</v>
      </c>
      <c r="AE3" s="62">
        <f t="shared" si="2"/>
        <v>5</v>
      </c>
      <c r="AF3" s="62">
        <f t="shared" si="2"/>
        <v>6</v>
      </c>
      <c r="AG3" s="62">
        <f t="shared" si="2"/>
        <v>7</v>
      </c>
      <c r="AH3" s="62">
        <f t="shared" si="2"/>
        <v>1</v>
      </c>
      <c r="AI3" s="63">
        <f t="shared" si="2"/>
        <v>2</v>
      </c>
      <c r="AJ3" s="63">
        <f t="shared" si="2"/>
        <v>3</v>
      </c>
      <c r="AK3" s="62">
        <f t="shared" si="2"/>
        <v>4</v>
      </c>
      <c r="AL3" s="112" t="str">
        <f t="shared" si="2"/>
        <v/>
      </c>
      <c r="AO3" s="182"/>
    </row>
    <row r="4" spans="1:44" ht="13.5" thickBot="1" x14ac:dyDescent="0.35">
      <c r="A4" s="187" t="s">
        <v>45</v>
      </c>
      <c r="B4" s="189" t="s">
        <v>5</v>
      </c>
      <c r="C4" s="191" t="s">
        <v>46</v>
      </c>
      <c r="D4" s="61" t="s">
        <v>47</v>
      </c>
      <c r="E4" s="60" t="s">
        <v>39</v>
      </c>
      <c r="F4" s="60" t="s">
        <v>48</v>
      </c>
      <c r="G4" s="61" t="s">
        <v>49</v>
      </c>
      <c r="H4" s="113">
        <f t="shared" ref="H4:AL4" si="3">IF(H1="","",DAY(H1))</f>
        <v>1</v>
      </c>
      <c r="I4" s="65">
        <f t="shared" si="3"/>
        <v>2</v>
      </c>
      <c r="J4" s="65">
        <f t="shared" si="3"/>
        <v>3</v>
      </c>
      <c r="K4" s="65">
        <f t="shared" si="3"/>
        <v>4</v>
      </c>
      <c r="L4" s="65">
        <f t="shared" si="3"/>
        <v>5</v>
      </c>
      <c r="M4" s="65">
        <f t="shared" si="3"/>
        <v>6</v>
      </c>
      <c r="N4" s="66">
        <f t="shared" si="3"/>
        <v>7</v>
      </c>
      <c r="O4" s="66">
        <f t="shared" si="3"/>
        <v>8</v>
      </c>
      <c r="P4" s="65">
        <f t="shared" si="3"/>
        <v>9</v>
      </c>
      <c r="Q4" s="65">
        <f t="shared" si="3"/>
        <v>10</v>
      </c>
      <c r="R4" s="65">
        <f t="shared" si="3"/>
        <v>11</v>
      </c>
      <c r="S4" s="65">
        <f t="shared" si="3"/>
        <v>12</v>
      </c>
      <c r="T4" s="65">
        <f t="shared" si="3"/>
        <v>13</v>
      </c>
      <c r="U4" s="66">
        <f t="shared" si="3"/>
        <v>14</v>
      </c>
      <c r="V4" s="66">
        <f t="shared" si="3"/>
        <v>15</v>
      </c>
      <c r="W4" s="65">
        <f t="shared" si="3"/>
        <v>16</v>
      </c>
      <c r="X4" s="65">
        <f t="shared" si="3"/>
        <v>17</v>
      </c>
      <c r="Y4" s="65">
        <f t="shared" si="3"/>
        <v>18</v>
      </c>
      <c r="Z4" s="65">
        <f t="shared" si="3"/>
        <v>19</v>
      </c>
      <c r="AA4" s="65">
        <f t="shared" si="3"/>
        <v>20</v>
      </c>
      <c r="AB4" s="66">
        <f t="shared" si="3"/>
        <v>21</v>
      </c>
      <c r="AC4" s="66">
        <f t="shared" si="3"/>
        <v>22</v>
      </c>
      <c r="AD4" s="65">
        <f t="shared" si="3"/>
        <v>23</v>
      </c>
      <c r="AE4" s="65">
        <f t="shared" si="3"/>
        <v>24</v>
      </c>
      <c r="AF4" s="65">
        <f t="shared" si="3"/>
        <v>25</v>
      </c>
      <c r="AG4" s="65">
        <f t="shared" si="3"/>
        <v>26</v>
      </c>
      <c r="AH4" s="65">
        <f t="shared" si="3"/>
        <v>27</v>
      </c>
      <c r="AI4" s="66">
        <f t="shared" si="3"/>
        <v>28</v>
      </c>
      <c r="AJ4" s="66">
        <f t="shared" si="3"/>
        <v>29</v>
      </c>
      <c r="AK4" s="65">
        <f t="shared" si="3"/>
        <v>30</v>
      </c>
      <c r="AL4" s="114" t="str">
        <f t="shared" si="3"/>
        <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t="str">
        <f>IF(AL4="","",SUM(AL6:AL55))</f>
        <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t="s">
        <v>54</v>
      </c>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t="s">
        <v>54</v>
      </c>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t="s">
        <v>54</v>
      </c>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t="s">
        <v>54</v>
      </c>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t="s">
        <v>54</v>
      </c>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t="s">
        <v>54</v>
      </c>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t="s">
        <v>54</v>
      </c>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t="s">
        <v>54</v>
      </c>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t="s">
        <v>54</v>
      </c>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t="s">
        <v>54</v>
      </c>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t="s">
        <v>54</v>
      </c>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t="s">
        <v>54</v>
      </c>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t="s">
        <v>54</v>
      </c>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t="s">
        <v>54</v>
      </c>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t="s">
        <v>54</v>
      </c>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t="s">
        <v>54</v>
      </c>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t="s">
        <v>54</v>
      </c>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t="s">
        <v>54</v>
      </c>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t="s">
        <v>54</v>
      </c>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t="s">
        <v>54</v>
      </c>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t="s">
        <v>54</v>
      </c>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t="s">
        <v>54</v>
      </c>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t="s">
        <v>54</v>
      </c>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t="s">
        <v>54</v>
      </c>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t="s">
        <v>54</v>
      </c>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t="s">
        <v>54</v>
      </c>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t="s">
        <v>54</v>
      </c>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t="s">
        <v>54</v>
      </c>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t="s">
        <v>54</v>
      </c>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t="s">
        <v>54</v>
      </c>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t="s">
        <v>54</v>
      </c>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t="s">
        <v>54</v>
      </c>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t="s">
        <v>54</v>
      </c>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t="s">
        <v>54</v>
      </c>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t="s">
        <v>54</v>
      </c>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t="s">
        <v>54</v>
      </c>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t="s">
        <v>54</v>
      </c>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t="s">
        <v>54</v>
      </c>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t="s">
        <v>54</v>
      </c>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t="s">
        <v>54</v>
      </c>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t="s">
        <v>54</v>
      </c>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t="s">
        <v>54</v>
      </c>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t="s">
        <v>54</v>
      </c>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t="s">
        <v>54</v>
      </c>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t="s">
        <v>54</v>
      </c>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t="s">
        <v>54</v>
      </c>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t="s">
        <v>54</v>
      </c>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t="s">
        <v>54</v>
      </c>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t="s">
        <v>54</v>
      </c>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t="s">
        <v>54</v>
      </c>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7" priority="5" stopIfTrue="1" operator="lessThan">
      <formula>1</formula>
    </cfRule>
  </conditionalFormatting>
  <conditionalFormatting sqref="H3:AL4">
    <cfRule type="expression" dxfId="6" priority="1" stopIfTrue="1">
      <formula>WEEKDAY(H$3)=1</formula>
    </cfRule>
    <cfRule type="expression" dxfId="5"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4"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C00-000000000000}"/>
    <dataValidation type="list" allowBlank="1" showInputMessage="1" showErrorMessage="1" sqref="C6:C55" xr:uid="{00000000-0002-0000-0C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C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AR59"/>
  <sheetViews>
    <sheetView showGridLines="0" topLeftCell="A2" workbookViewId="0">
      <pane ySplit="4" topLeftCell="A6" activePane="bottomLeft" state="frozen"/>
      <selection activeCell="B3" sqref="B3:F3"/>
      <selection pane="bottomLeft" activeCell="H6" sqref="H6"/>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12</v>
      </c>
      <c r="H1" s="52">
        <f>F2</f>
        <v>44896</v>
      </c>
      <c r="I1" s="52">
        <f t="shared" ref="I1:AL1" si="0">IF(H1="","",IF(MONTH(H1+1)=$G$1,H1+1,""))</f>
        <v>44897</v>
      </c>
      <c r="J1" s="52">
        <f t="shared" si="0"/>
        <v>44898</v>
      </c>
      <c r="K1" s="52">
        <f t="shared" si="0"/>
        <v>44899</v>
      </c>
      <c r="L1" s="52">
        <f t="shared" si="0"/>
        <v>44900</v>
      </c>
      <c r="M1" s="52">
        <f t="shared" si="0"/>
        <v>44901</v>
      </c>
      <c r="N1" s="52">
        <f t="shared" si="0"/>
        <v>44902</v>
      </c>
      <c r="O1" s="52">
        <f t="shared" si="0"/>
        <v>44903</v>
      </c>
      <c r="P1" s="52">
        <f t="shared" si="0"/>
        <v>44904</v>
      </c>
      <c r="Q1" s="52">
        <f t="shared" si="0"/>
        <v>44905</v>
      </c>
      <c r="R1" s="52">
        <f t="shared" si="0"/>
        <v>44906</v>
      </c>
      <c r="S1" s="52">
        <f t="shared" si="0"/>
        <v>44907</v>
      </c>
      <c r="T1" s="52">
        <f t="shared" si="0"/>
        <v>44908</v>
      </c>
      <c r="U1" s="52">
        <f t="shared" si="0"/>
        <v>44909</v>
      </c>
      <c r="V1" s="52">
        <f t="shared" si="0"/>
        <v>44910</v>
      </c>
      <c r="W1" s="52">
        <f t="shared" si="0"/>
        <v>44911</v>
      </c>
      <c r="X1" s="52">
        <f t="shared" si="0"/>
        <v>44912</v>
      </c>
      <c r="Y1" s="52">
        <f t="shared" si="0"/>
        <v>44913</v>
      </c>
      <c r="Z1" s="52">
        <f t="shared" si="0"/>
        <v>44914</v>
      </c>
      <c r="AA1" s="52">
        <f t="shared" si="0"/>
        <v>44915</v>
      </c>
      <c r="AB1" s="52">
        <f t="shared" si="0"/>
        <v>44916</v>
      </c>
      <c r="AC1" s="52">
        <f t="shared" si="0"/>
        <v>44917</v>
      </c>
      <c r="AD1" s="52">
        <f t="shared" si="0"/>
        <v>44918</v>
      </c>
      <c r="AE1" s="52">
        <f t="shared" si="0"/>
        <v>44919</v>
      </c>
      <c r="AF1" s="52">
        <f t="shared" si="0"/>
        <v>44920</v>
      </c>
      <c r="AG1" s="52">
        <f t="shared" si="0"/>
        <v>44921</v>
      </c>
      <c r="AH1" s="52">
        <f t="shared" si="0"/>
        <v>44922</v>
      </c>
      <c r="AI1" s="52">
        <f t="shared" si="0"/>
        <v>44923</v>
      </c>
      <c r="AJ1" s="52">
        <f t="shared" si="0"/>
        <v>44924</v>
      </c>
      <c r="AK1" s="52">
        <f t="shared" si="0"/>
        <v>44925</v>
      </c>
      <c r="AL1" s="52">
        <f t="shared" si="0"/>
        <v>44926</v>
      </c>
      <c r="AQ1" s="53">
        <v>1</v>
      </c>
    </row>
    <row r="2" spans="1:44" ht="14.5" thickBot="1" x14ac:dyDescent="0.35">
      <c r="A2" s="54" t="str">
        <f>"Urlaubsplanung für "&amp;Stammdaten!G13</f>
        <v>Urlaubsplanung für Mustermann GmbH</v>
      </c>
      <c r="B2" s="55"/>
      <c r="C2" s="55"/>
      <c r="D2" s="55"/>
      <c r="E2" s="56" t="s">
        <v>39</v>
      </c>
      <c r="F2" s="179">
        <f>+DATE(Stammdaten!G8,12,1)</f>
        <v>44896</v>
      </c>
      <c r="G2" s="180"/>
      <c r="H2" s="57">
        <f t="shared" ref="H2:AL2" si="1">IF(H1="","",MONTH(H1))</f>
        <v>12</v>
      </c>
      <c r="I2" s="58">
        <f t="shared" si="1"/>
        <v>12</v>
      </c>
      <c r="J2" s="58">
        <f t="shared" si="1"/>
        <v>12</v>
      </c>
      <c r="K2" s="58">
        <f t="shared" si="1"/>
        <v>12</v>
      </c>
      <c r="L2" s="58">
        <f t="shared" si="1"/>
        <v>12</v>
      </c>
      <c r="M2" s="58">
        <f t="shared" si="1"/>
        <v>12</v>
      </c>
      <c r="N2" s="58">
        <f t="shared" si="1"/>
        <v>12</v>
      </c>
      <c r="O2" s="58">
        <f t="shared" si="1"/>
        <v>12</v>
      </c>
      <c r="P2" s="58">
        <f t="shared" si="1"/>
        <v>12</v>
      </c>
      <c r="Q2" s="58">
        <f t="shared" si="1"/>
        <v>12</v>
      </c>
      <c r="R2" s="58">
        <f t="shared" si="1"/>
        <v>12</v>
      </c>
      <c r="S2" s="58">
        <f t="shared" si="1"/>
        <v>12</v>
      </c>
      <c r="T2" s="58">
        <f t="shared" si="1"/>
        <v>12</v>
      </c>
      <c r="U2" s="58">
        <f t="shared" si="1"/>
        <v>12</v>
      </c>
      <c r="V2" s="58">
        <f t="shared" si="1"/>
        <v>12</v>
      </c>
      <c r="W2" s="58">
        <f t="shared" si="1"/>
        <v>12</v>
      </c>
      <c r="X2" s="58">
        <f t="shared" si="1"/>
        <v>12</v>
      </c>
      <c r="Y2" s="58">
        <f t="shared" si="1"/>
        <v>12</v>
      </c>
      <c r="Z2" s="58">
        <f t="shared" si="1"/>
        <v>12</v>
      </c>
      <c r="AA2" s="58">
        <f t="shared" si="1"/>
        <v>12</v>
      </c>
      <c r="AB2" s="58">
        <f t="shared" si="1"/>
        <v>12</v>
      </c>
      <c r="AC2" s="58">
        <f t="shared" si="1"/>
        <v>12</v>
      </c>
      <c r="AD2" s="58">
        <f t="shared" si="1"/>
        <v>12</v>
      </c>
      <c r="AE2" s="58">
        <f t="shared" si="1"/>
        <v>12</v>
      </c>
      <c r="AF2" s="58">
        <f t="shared" si="1"/>
        <v>12</v>
      </c>
      <c r="AG2" s="58">
        <f t="shared" si="1"/>
        <v>12</v>
      </c>
      <c r="AH2" s="58">
        <f t="shared" si="1"/>
        <v>12</v>
      </c>
      <c r="AI2" s="58">
        <f t="shared" si="1"/>
        <v>12</v>
      </c>
      <c r="AJ2" s="58">
        <f t="shared" si="1"/>
        <v>12</v>
      </c>
      <c r="AK2" s="58">
        <f t="shared" si="1"/>
        <v>12</v>
      </c>
      <c r="AL2" s="59">
        <f t="shared" si="1"/>
        <v>12</v>
      </c>
      <c r="AO2" s="181" t="s">
        <v>40</v>
      </c>
    </row>
    <row r="3" spans="1:44" ht="13.5" thickBot="1" x14ac:dyDescent="0.35">
      <c r="A3" s="184" t="s">
        <v>41</v>
      </c>
      <c r="B3" s="185"/>
      <c r="C3" s="185"/>
      <c r="D3" s="186"/>
      <c r="E3" s="60" t="s">
        <v>42</v>
      </c>
      <c r="F3" s="60" t="s">
        <v>43</v>
      </c>
      <c r="G3" s="61" t="s">
        <v>44</v>
      </c>
      <c r="H3" s="62">
        <f t="shared" ref="H3:AL3" si="2">IF(H1="","",WEEKDAY(H1))</f>
        <v>5</v>
      </c>
      <c r="I3" s="62">
        <f t="shared" si="2"/>
        <v>6</v>
      </c>
      <c r="J3" s="62">
        <f t="shared" si="2"/>
        <v>7</v>
      </c>
      <c r="K3" s="62">
        <f t="shared" si="2"/>
        <v>1</v>
      </c>
      <c r="L3" s="63">
        <f t="shared" si="2"/>
        <v>2</v>
      </c>
      <c r="M3" s="63">
        <f t="shared" si="2"/>
        <v>3</v>
      </c>
      <c r="N3" s="62">
        <f t="shared" si="2"/>
        <v>4</v>
      </c>
      <c r="O3" s="62">
        <f t="shared" si="2"/>
        <v>5</v>
      </c>
      <c r="P3" s="62">
        <f t="shared" si="2"/>
        <v>6</v>
      </c>
      <c r="Q3" s="62">
        <f t="shared" si="2"/>
        <v>7</v>
      </c>
      <c r="R3" s="62">
        <f t="shared" si="2"/>
        <v>1</v>
      </c>
      <c r="S3" s="63">
        <f t="shared" si="2"/>
        <v>2</v>
      </c>
      <c r="T3" s="63">
        <f t="shared" si="2"/>
        <v>3</v>
      </c>
      <c r="U3" s="62">
        <f t="shared" si="2"/>
        <v>4</v>
      </c>
      <c r="V3" s="62">
        <f t="shared" si="2"/>
        <v>5</v>
      </c>
      <c r="W3" s="62">
        <f t="shared" si="2"/>
        <v>6</v>
      </c>
      <c r="X3" s="62">
        <f t="shared" si="2"/>
        <v>7</v>
      </c>
      <c r="Y3" s="62">
        <f t="shared" si="2"/>
        <v>1</v>
      </c>
      <c r="Z3" s="63">
        <f t="shared" si="2"/>
        <v>2</v>
      </c>
      <c r="AA3" s="63">
        <f t="shared" si="2"/>
        <v>3</v>
      </c>
      <c r="AB3" s="62">
        <f t="shared" si="2"/>
        <v>4</v>
      </c>
      <c r="AC3" s="62">
        <f t="shared" si="2"/>
        <v>5</v>
      </c>
      <c r="AD3" s="62">
        <f t="shared" si="2"/>
        <v>6</v>
      </c>
      <c r="AE3" s="62">
        <f t="shared" si="2"/>
        <v>7</v>
      </c>
      <c r="AF3" s="62">
        <f t="shared" si="2"/>
        <v>1</v>
      </c>
      <c r="AG3" s="63">
        <f t="shared" si="2"/>
        <v>2</v>
      </c>
      <c r="AH3" s="63">
        <f t="shared" si="2"/>
        <v>3</v>
      </c>
      <c r="AI3" s="62">
        <f t="shared" si="2"/>
        <v>4</v>
      </c>
      <c r="AJ3" s="62">
        <f t="shared" si="2"/>
        <v>5</v>
      </c>
      <c r="AK3" s="62">
        <f t="shared" si="2"/>
        <v>6</v>
      </c>
      <c r="AL3" s="112">
        <f t="shared" si="2"/>
        <v>7</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5">
        <f t="shared" si="3"/>
        <v>3</v>
      </c>
      <c r="K4" s="65">
        <f t="shared" si="3"/>
        <v>4</v>
      </c>
      <c r="L4" s="66">
        <f t="shared" si="3"/>
        <v>5</v>
      </c>
      <c r="M4" s="66">
        <f t="shared" si="3"/>
        <v>6</v>
      </c>
      <c r="N4" s="65">
        <f t="shared" si="3"/>
        <v>7</v>
      </c>
      <c r="O4" s="65">
        <f t="shared" si="3"/>
        <v>8</v>
      </c>
      <c r="P4" s="65">
        <f t="shared" si="3"/>
        <v>9</v>
      </c>
      <c r="Q4" s="65">
        <f t="shared" si="3"/>
        <v>10</v>
      </c>
      <c r="R4" s="65">
        <f t="shared" si="3"/>
        <v>11</v>
      </c>
      <c r="S4" s="66">
        <f t="shared" si="3"/>
        <v>12</v>
      </c>
      <c r="T4" s="66">
        <f t="shared" si="3"/>
        <v>13</v>
      </c>
      <c r="U4" s="65">
        <f t="shared" si="3"/>
        <v>14</v>
      </c>
      <c r="V4" s="65">
        <f t="shared" si="3"/>
        <v>15</v>
      </c>
      <c r="W4" s="65">
        <f t="shared" si="3"/>
        <v>16</v>
      </c>
      <c r="X4" s="65">
        <f t="shared" si="3"/>
        <v>17</v>
      </c>
      <c r="Y4" s="65">
        <f t="shared" si="3"/>
        <v>18</v>
      </c>
      <c r="Z4" s="66">
        <f t="shared" si="3"/>
        <v>19</v>
      </c>
      <c r="AA4" s="66">
        <f t="shared" si="3"/>
        <v>20</v>
      </c>
      <c r="AB4" s="65">
        <f t="shared" si="3"/>
        <v>21</v>
      </c>
      <c r="AC4" s="65">
        <f t="shared" si="3"/>
        <v>22</v>
      </c>
      <c r="AD4" s="65">
        <f t="shared" si="3"/>
        <v>23</v>
      </c>
      <c r="AE4" s="65">
        <f t="shared" si="3"/>
        <v>24</v>
      </c>
      <c r="AF4" s="65">
        <f t="shared" si="3"/>
        <v>25</v>
      </c>
      <c r="AG4" s="66">
        <f t="shared" si="3"/>
        <v>26</v>
      </c>
      <c r="AH4" s="66">
        <f t="shared" si="3"/>
        <v>27</v>
      </c>
      <c r="AI4" s="65">
        <f t="shared" si="3"/>
        <v>28</v>
      </c>
      <c r="AJ4" s="65">
        <f t="shared" si="3"/>
        <v>29</v>
      </c>
      <c r="AK4" s="65">
        <f t="shared" si="3"/>
        <v>30</v>
      </c>
      <c r="AL4" s="114">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3" priority="5" stopIfTrue="1" operator="lessThan">
      <formula>1</formula>
    </cfRule>
  </conditionalFormatting>
  <conditionalFormatting sqref="H3:AL4">
    <cfRule type="expression" dxfId="2" priority="1" stopIfTrue="1">
      <formula>WEEKDAY(H$3)=1</formula>
    </cfRule>
    <cfRule type="expression" dxfId="1"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0"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D00-000000000000}"/>
    <dataValidation type="list" allowBlank="1" showInputMessage="1" showErrorMessage="1" sqref="C6:C55" xr:uid="{00000000-0002-0000-0D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D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AR59"/>
  <sheetViews>
    <sheetView showGridLines="0" topLeftCell="A2" workbookViewId="0">
      <selection activeCell="F9" sqref="F9"/>
    </sheetView>
  </sheetViews>
  <sheetFormatPr baseColWidth="10" defaultColWidth="11.453125" defaultRowHeight="12.5" x14ac:dyDescent="0.25"/>
  <cols>
    <col min="1" max="1" width="5" style="1" customWidth="1"/>
    <col min="2" max="2" width="15.453125" style="1" customWidth="1"/>
    <col min="3" max="3" width="11.453125" style="1"/>
    <col min="4" max="4" width="8.54296875" style="47" customWidth="1"/>
    <col min="5" max="5" width="1.7265625" style="1" customWidth="1"/>
    <col min="6" max="8" width="7.7265625" style="48" customWidth="1"/>
    <col min="9" max="17" width="7.7265625" style="1" customWidth="1"/>
    <col min="18" max="18" width="1.7265625" style="1" customWidth="1"/>
    <col min="19" max="19" width="7.7265625" style="1" customWidth="1"/>
    <col min="20" max="20" width="1.7265625" style="1" customWidth="1"/>
    <col min="21" max="21" width="7.7265625" style="1" customWidth="1"/>
    <col min="22" max="39" width="3.26953125" style="1" customWidth="1"/>
    <col min="40" max="40" width="1.26953125" style="1" customWidth="1"/>
    <col min="41" max="42" width="11.453125" style="1"/>
    <col min="43" max="43" width="8.453125" style="1" hidden="1" customWidth="1"/>
    <col min="44" max="44" width="16.7265625" style="1" hidden="1" customWidth="1"/>
    <col min="45" max="16384" width="11.453125" style="1"/>
  </cols>
  <sheetData>
    <row r="1" spans="1:44" ht="13" hidden="1" thickBot="1" x14ac:dyDescent="0.3">
      <c r="B1" s="48"/>
      <c r="C1" s="48"/>
      <c r="D1" s="51">
        <f>+MONTH(C3)</f>
        <v>7</v>
      </c>
      <c r="F1" s="51"/>
    </row>
    <row r="2" spans="1:44" s="122" customFormat="1" ht="14.5" thickBot="1" x14ac:dyDescent="0.35">
      <c r="A2" s="123" t="str">
        <f>"Urlaubsplanung für "&amp;Stammdaten!G13</f>
        <v>Urlaubsplanung für Mustermann GmbH</v>
      </c>
      <c r="B2" s="124"/>
      <c r="C2" s="124"/>
      <c r="D2" s="125"/>
      <c r="F2" s="193" t="s">
        <v>57</v>
      </c>
      <c r="G2" s="194"/>
      <c r="H2" s="194"/>
      <c r="I2" s="194"/>
      <c r="J2" s="194"/>
      <c r="K2" s="194"/>
      <c r="L2" s="194"/>
      <c r="M2" s="194"/>
      <c r="N2" s="194"/>
      <c r="O2" s="194"/>
      <c r="P2" s="194"/>
      <c r="Q2" s="195"/>
      <c r="S2" s="126"/>
      <c r="U2" s="126"/>
    </row>
    <row r="3" spans="1:44" ht="13.5" thickBot="1" x14ac:dyDescent="0.35">
      <c r="A3" s="199" t="s">
        <v>58</v>
      </c>
      <c r="B3" s="200"/>
      <c r="C3" s="150">
        <f>+Stammdaten!G8</f>
        <v>2022</v>
      </c>
      <c r="D3" s="127"/>
      <c r="F3" s="196"/>
      <c r="G3" s="197"/>
      <c r="H3" s="197"/>
      <c r="I3" s="197"/>
      <c r="J3" s="197"/>
      <c r="K3" s="197"/>
      <c r="L3" s="197"/>
      <c r="M3" s="197"/>
      <c r="N3" s="197"/>
      <c r="O3" s="197"/>
      <c r="P3" s="197"/>
      <c r="Q3" s="198"/>
      <c r="S3" s="128"/>
      <c r="U3" s="128"/>
    </row>
    <row r="4" spans="1:44" ht="25" x14ac:dyDescent="0.25">
      <c r="A4" s="129" t="s">
        <v>45</v>
      </c>
      <c r="B4" s="189" t="s">
        <v>5</v>
      </c>
      <c r="C4" s="201" t="s">
        <v>46</v>
      </c>
      <c r="D4" s="61" t="s">
        <v>47</v>
      </c>
      <c r="F4" s="203" t="s">
        <v>59</v>
      </c>
      <c r="G4" s="205" t="s">
        <v>60</v>
      </c>
      <c r="H4" s="205" t="s">
        <v>61</v>
      </c>
      <c r="I4" s="205" t="s">
        <v>62</v>
      </c>
      <c r="J4" s="205" t="s">
        <v>63</v>
      </c>
      <c r="K4" s="205" t="s">
        <v>64</v>
      </c>
      <c r="L4" s="205" t="s">
        <v>65</v>
      </c>
      <c r="M4" s="205" t="s">
        <v>66</v>
      </c>
      <c r="N4" s="205" t="s">
        <v>67</v>
      </c>
      <c r="O4" s="205" t="s">
        <v>68</v>
      </c>
      <c r="P4" s="205" t="s">
        <v>69</v>
      </c>
      <c r="Q4" s="207" t="s">
        <v>70</v>
      </c>
      <c r="S4" s="128" t="s">
        <v>71</v>
      </c>
      <c r="U4" s="128" t="s">
        <v>72</v>
      </c>
    </row>
    <row r="5" spans="1:44" ht="13" thickBot="1" x14ac:dyDescent="0.3">
      <c r="A5" s="130"/>
      <c r="B5" s="190"/>
      <c r="C5" s="202"/>
      <c r="D5" s="70" t="s">
        <v>50</v>
      </c>
      <c r="F5" s="204"/>
      <c r="G5" s="206"/>
      <c r="H5" s="206"/>
      <c r="I5" s="206"/>
      <c r="J5" s="206"/>
      <c r="K5" s="206"/>
      <c r="L5" s="206"/>
      <c r="M5" s="206"/>
      <c r="N5" s="206"/>
      <c r="O5" s="206"/>
      <c r="P5" s="206"/>
      <c r="Q5" s="208"/>
      <c r="S5" s="131"/>
      <c r="U5" s="131"/>
    </row>
    <row r="6" spans="1:44" x14ac:dyDescent="0.25">
      <c r="A6" s="73">
        <v>1</v>
      </c>
      <c r="B6" s="115" t="str">
        <f>+IF(Januar!B6="","",Januar!B6)</f>
        <v>Max Mustermann</v>
      </c>
      <c r="C6" s="132" t="str">
        <f>+IF(Januar!C6="","",Januar!C6)</f>
        <v>GF</v>
      </c>
      <c r="D6" s="133">
        <f>+IF(Januar!D6="","",Januar!D6)</f>
        <v>22</v>
      </c>
      <c r="F6" s="134">
        <f>IF($B6="","",Januar!$E6)</f>
        <v>0</v>
      </c>
      <c r="G6" s="135">
        <f>IF($B6="","",Februar!$E6)</f>
        <v>0</v>
      </c>
      <c r="H6" s="135">
        <f>IF($B6="","",März!$E6)</f>
        <v>0</v>
      </c>
      <c r="I6" s="135">
        <f>IF($B6="","",April!$E6)</f>
        <v>0</v>
      </c>
      <c r="J6" s="135">
        <f>IF($B6="","",Mai!$E6)</f>
        <v>0</v>
      </c>
      <c r="K6" s="135">
        <f>IF($B6="","",Juni!$E6)</f>
        <v>0</v>
      </c>
      <c r="L6" s="135">
        <f>IF($B6="","",Juli!E6)</f>
        <v>0</v>
      </c>
      <c r="M6" s="135">
        <f>IF($B6="","",August!$E6)</f>
        <v>0</v>
      </c>
      <c r="N6" s="135">
        <f>IF($B6="","",September!$E6)</f>
        <v>0</v>
      </c>
      <c r="O6" s="135">
        <f>IF($B6="","",Oktober!$E6)</f>
        <v>0</v>
      </c>
      <c r="P6" s="135">
        <f>IF($B6="","",November!$E6)</f>
        <v>0</v>
      </c>
      <c r="Q6" s="136">
        <f>IF($B6="","",Dezember!$E6)</f>
        <v>0</v>
      </c>
      <c r="S6" s="137">
        <f t="shared" ref="S6:S37" si="0">+IF(B6="","",SUM(F6:Q6))</f>
        <v>0</v>
      </c>
      <c r="U6" s="138">
        <f t="shared" ref="U6:U37" si="1">IF(B6="","",D6-S6)</f>
        <v>22</v>
      </c>
      <c r="AQ6" s="83" t="str">
        <f>+Stammdaten!E24</f>
        <v>Kurzbez.</v>
      </c>
      <c r="AR6" s="84" t="str">
        <f>+Stammdaten!F24</f>
        <v>Bezeichnung</v>
      </c>
    </row>
    <row r="7" spans="1:44" x14ac:dyDescent="0.25">
      <c r="A7" s="73">
        <f>+IF(B7="","",MAX($A$6:A6)+1)</f>
        <v>2</v>
      </c>
      <c r="B7" s="115" t="str">
        <f>+IF(Januar!B7="","",Januar!B7)</f>
        <v>Friedrick Meyer</v>
      </c>
      <c r="C7" s="132" t="str">
        <f>+IF(Januar!C7="","",Januar!C7)</f>
        <v>FiBu</v>
      </c>
      <c r="D7" s="133">
        <f>+IF(Januar!D7="","",Januar!D7)</f>
        <v>30</v>
      </c>
      <c r="F7" s="139">
        <f>IF($B7="","",Januar!$E7)</f>
        <v>0</v>
      </c>
      <c r="G7" s="140">
        <f>IF($B7="","",Februar!$E7)</f>
        <v>0</v>
      </c>
      <c r="H7" s="140">
        <f>IF($B7="","",März!$E7)</f>
        <v>0</v>
      </c>
      <c r="I7" s="140">
        <f>IF($B7="","",April!$E7)</f>
        <v>0</v>
      </c>
      <c r="J7" s="140">
        <f>IF($B7="","",Mai!$E7)</f>
        <v>0</v>
      </c>
      <c r="K7" s="140">
        <f>IF($B7="","",Juni!$E7)</f>
        <v>0</v>
      </c>
      <c r="L7" s="140">
        <f>IF($B7="","",Juli!E7)</f>
        <v>0</v>
      </c>
      <c r="M7" s="140">
        <f>IF($B7="","",August!$E7)</f>
        <v>0</v>
      </c>
      <c r="N7" s="140">
        <f>IF($B7="","",September!$E7)</f>
        <v>0</v>
      </c>
      <c r="O7" s="140">
        <f>IF($B7="","",Oktober!$E7)</f>
        <v>0</v>
      </c>
      <c r="P7" s="140">
        <f>IF($B7="","",November!$E7)</f>
        <v>0</v>
      </c>
      <c r="Q7" s="141">
        <f>IF($B7="","",Dezember!$E7)</f>
        <v>0</v>
      </c>
      <c r="S7" s="137">
        <f t="shared" si="0"/>
        <v>0</v>
      </c>
      <c r="U7" s="142">
        <f t="shared" si="1"/>
        <v>30</v>
      </c>
      <c r="AQ7" s="91" t="str">
        <f>+Stammdaten!E25</f>
        <v>GF</v>
      </c>
      <c r="AR7" s="92" t="str">
        <f>+Stammdaten!F25</f>
        <v>Geschäftsführung</v>
      </c>
    </row>
    <row r="8" spans="1:44" x14ac:dyDescent="0.25">
      <c r="A8" s="73">
        <f>+IF(B8="","",MAX($A$6:A7)+1)</f>
        <v>3</v>
      </c>
      <c r="B8" s="115" t="str">
        <f>+IF(Januar!B8="","",Januar!B8)</f>
        <v>Moritz Mustermann</v>
      </c>
      <c r="C8" s="132" t="str">
        <f>+IF(Januar!C8="","",Januar!C8)</f>
        <v>GF</v>
      </c>
      <c r="D8" s="133">
        <f>+IF(Januar!D8="","",Januar!D8)</f>
        <v>22</v>
      </c>
      <c r="F8" s="134">
        <f>IF($B8="","",Januar!$E8)</f>
        <v>0</v>
      </c>
      <c r="G8" s="140">
        <f>IF($B8="","",Februar!$E8)</f>
        <v>0</v>
      </c>
      <c r="H8" s="140">
        <f>IF($B8="","",März!$E8)</f>
        <v>0</v>
      </c>
      <c r="I8" s="140">
        <f>IF($B8="","",April!$E8)</f>
        <v>0</v>
      </c>
      <c r="J8" s="140">
        <f>IF($B8="","",Mai!$E8)</f>
        <v>0</v>
      </c>
      <c r="K8" s="140">
        <f>IF($B8="","",Juni!$E8)</f>
        <v>0</v>
      </c>
      <c r="L8" s="94">
        <f>IF($B8="","",Juli!E8)</f>
        <v>0</v>
      </c>
      <c r="M8" s="140">
        <f>IF($B8="","",August!$E8)</f>
        <v>0</v>
      </c>
      <c r="N8" s="140">
        <f>IF($B8="","",September!$E8)</f>
        <v>0</v>
      </c>
      <c r="O8" s="140">
        <f>IF($B8="","",Oktober!$E8)</f>
        <v>0</v>
      </c>
      <c r="P8" s="140">
        <f>IF($B8="","",November!$E8)</f>
        <v>0</v>
      </c>
      <c r="Q8" s="141">
        <f>IF($B8="","",Dezember!$E8)</f>
        <v>0</v>
      </c>
      <c r="S8" s="142">
        <f t="shared" si="0"/>
        <v>0</v>
      </c>
      <c r="U8" s="137">
        <f t="shared" si="1"/>
        <v>22</v>
      </c>
      <c r="AQ8" s="91" t="str">
        <f>+Stammdaten!E26</f>
        <v>FiBu</v>
      </c>
      <c r="AR8" s="92" t="str">
        <f>+Stammdaten!F26</f>
        <v>Finanzbuchhaltung</v>
      </c>
    </row>
    <row r="9" spans="1:44" x14ac:dyDescent="0.25">
      <c r="A9" s="73">
        <f>+IF(B9="","",MAX($A$6:A8)+1)</f>
        <v>4</v>
      </c>
      <c r="B9" s="115" t="str">
        <f>+IF(Januar!B9="","",Januar!B9)</f>
        <v>Friedrick Meyer</v>
      </c>
      <c r="C9" s="132" t="str">
        <f>+IF(Januar!C9="","",Januar!C9)</f>
        <v>GF</v>
      </c>
      <c r="D9" s="133">
        <f>+IF(Januar!D9="","",Januar!D9)</f>
        <v>30</v>
      </c>
      <c r="F9" s="134">
        <f>IF($B9="","",Januar!$E9)</f>
        <v>0</v>
      </c>
      <c r="G9" s="140">
        <f>IF($B9="","",Februar!$E9)</f>
        <v>0</v>
      </c>
      <c r="H9" s="140">
        <f>IF($B9="","",März!$E9)</f>
        <v>0</v>
      </c>
      <c r="I9" s="140">
        <f>IF($B9="","",April!$E9)</f>
        <v>0</v>
      </c>
      <c r="J9" s="140">
        <f>IF($B9="","",Mai!$E9)</f>
        <v>0</v>
      </c>
      <c r="K9" s="140">
        <f>IF($B9="","",Juni!$E9)</f>
        <v>0</v>
      </c>
      <c r="L9" s="94">
        <f>IF($B9="","",Juli!E9)</f>
        <v>0</v>
      </c>
      <c r="M9" s="140">
        <f>IF($B9="","",August!$E9)</f>
        <v>0</v>
      </c>
      <c r="N9" s="140">
        <f>IF($B9="","",September!$E9)</f>
        <v>0</v>
      </c>
      <c r="O9" s="140">
        <f>IF($B9="","",Oktober!$E9)</f>
        <v>0</v>
      </c>
      <c r="P9" s="140">
        <f>IF($B9="","",November!$E9)</f>
        <v>0</v>
      </c>
      <c r="Q9" s="141">
        <f>IF($B9="","",Dezember!$E9)</f>
        <v>0</v>
      </c>
      <c r="S9" s="142">
        <f t="shared" si="0"/>
        <v>0</v>
      </c>
      <c r="U9" s="142">
        <f t="shared" si="1"/>
        <v>30</v>
      </c>
      <c r="AQ9" s="91" t="str">
        <f>+Stammdaten!E27</f>
        <v>VK</v>
      </c>
      <c r="AR9" s="92" t="str">
        <f>+Stammdaten!F27</f>
        <v>Verkauf</v>
      </c>
    </row>
    <row r="10" spans="1:44" x14ac:dyDescent="0.25">
      <c r="A10" s="73" t="str">
        <f>+IF(B10="","",MAX($A$6:A9)+1)</f>
        <v/>
      </c>
      <c r="B10" s="115" t="str">
        <f>+IF(Januar!B10="","",Januar!B10)</f>
        <v/>
      </c>
      <c r="C10" s="132" t="str">
        <f>+IF(Januar!C10="","",Januar!C10)</f>
        <v/>
      </c>
      <c r="D10" s="133" t="str">
        <f>+IF(Januar!D10="","",Januar!D10)</f>
        <v/>
      </c>
      <c r="F10" s="134" t="str">
        <f>IF($B10="","",Januar!$E10)</f>
        <v/>
      </c>
      <c r="G10" s="94" t="str">
        <f>IF($B10="","",Februar!$E10)</f>
        <v/>
      </c>
      <c r="H10" s="94" t="str">
        <f>IF($B10="","",März!$E10)</f>
        <v/>
      </c>
      <c r="I10" s="94" t="str">
        <f>IF($B10="","",April!$E10)</f>
        <v/>
      </c>
      <c r="J10" s="94" t="str">
        <f>IF($B10="","",Mai!$E10)</f>
        <v/>
      </c>
      <c r="K10" s="94" t="str">
        <f>IF($B10="","",Juni!$E10)</f>
        <v/>
      </c>
      <c r="L10" s="94" t="str">
        <f>IF($B10="","",Juli!E10)</f>
        <v/>
      </c>
      <c r="M10" s="94" t="str">
        <f>IF($B10="","",August!$E10)</f>
        <v/>
      </c>
      <c r="N10" s="94" t="str">
        <f>IF($B10="","",September!$E10)</f>
        <v/>
      </c>
      <c r="O10" s="94" t="str">
        <f>IF($B10="","",Oktober!$E10)</f>
        <v/>
      </c>
      <c r="P10" s="94" t="str">
        <f>IF($B10="","",November!$E10)</f>
        <v/>
      </c>
      <c r="Q10" s="143" t="str">
        <f>IF($B10="","",Dezember!$E10)</f>
        <v/>
      </c>
      <c r="S10" s="142" t="str">
        <f t="shared" si="0"/>
        <v/>
      </c>
      <c r="U10" s="142" t="str">
        <f t="shared" si="1"/>
        <v/>
      </c>
      <c r="AQ10" s="91" t="str">
        <f>+Stammdaten!E28</f>
        <v>MT</v>
      </c>
      <c r="AR10" s="92" t="str">
        <f>+Stammdaten!F28</f>
        <v>Marketing</v>
      </c>
    </row>
    <row r="11" spans="1:44" x14ac:dyDescent="0.25">
      <c r="A11" s="73" t="str">
        <f>+IF(B11="","",MAX($A$6:A10)+1)</f>
        <v/>
      </c>
      <c r="B11" s="115" t="str">
        <f>+IF(Januar!B11="","",Januar!B11)</f>
        <v/>
      </c>
      <c r="C11" s="132" t="str">
        <f>+IF(Januar!C11="","",Januar!C11)</f>
        <v/>
      </c>
      <c r="D11" s="133" t="str">
        <f>+IF(Januar!D11="","",Januar!D11)</f>
        <v/>
      </c>
      <c r="F11" s="134" t="str">
        <f>IF($B11="","",Januar!$E11)</f>
        <v/>
      </c>
      <c r="G11" s="94" t="str">
        <f>IF($B11="","",Februar!$E11)</f>
        <v/>
      </c>
      <c r="H11" s="94" t="str">
        <f>IF($B11="","",März!$E11)</f>
        <v/>
      </c>
      <c r="I11" s="94" t="str">
        <f>IF($B11="","",April!$E11)</f>
        <v/>
      </c>
      <c r="J11" s="94" t="str">
        <f>IF($B11="","",Mai!$E11)</f>
        <v/>
      </c>
      <c r="K11" s="94" t="str">
        <f>IF($B11="","",Juni!$E11)</f>
        <v/>
      </c>
      <c r="L11" s="94" t="str">
        <f>IF($B11="","",Juli!E11)</f>
        <v/>
      </c>
      <c r="M11" s="94" t="str">
        <f>IF($B11="","",August!$E11)</f>
        <v/>
      </c>
      <c r="N11" s="94" t="str">
        <f>IF($B11="","",September!$E11)</f>
        <v/>
      </c>
      <c r="O11" s="94" t="str">
        <f>IF($B11="","",Oktober!$E11)</f>
        <v/>
      </c>
      <c r="P11" s="94" t="str">
        <f>IF($B11="","",November!$E11)</f>
        <v/>
      </c>
      <c r="Q11" s="143" t="str">
        <f>IF($B11="","",Dezember!$E11)</f>
        <v/>
      </c>
      <c r="S11" s="142" t="str">
        <f t="shared" si="0"/>
        <v/>
      </c>
      <c r="U11" s="142" t="str">
        <f t="shared" si="1"/>
        <v/>
      </c>
      <c r="AQ11" s="91" t="str">
        <f>+Stammdaten!E29</f>
        <v>EK</v>
      </c>
      <c r="AR11" s="92" t="str">
        <f>+Stammdaten!F29</f>
        <v>Einkauf</v>
      </c>
    </row>
    <row r="12" spans="1:44" x14ac:dyDescent="0.25">
      <c r="A12" s="73" t="str">
        <f>+IF(B12="","",MAX($A$6:A11)+1)</f>
        <v/>
      </c>
      <c r="B12" s="115" t="str">
        <f>+IF(Januar!B12="","",Januar!B12)</f>
        <v/>
      </c>
      <c r="C12" s="132" t="str">
        <f>+IF(Januar!C12="","",Januar!C12)</f>
        <v/>
      </c>
      <c r="D12" s="133" t="str">
        <f>+IF(Januar!D12="","",Januar!D12)</f>
        <v/>
      </c>
      <c r="F12" s="134" t="str">
        <f>IF($B12="","",Januar!$E12)</f>
        <v/>
      </c>
      <c r="G12" s="94" t="str">
        <f>IF($B12="","",Februar!$E12)</f>
        <v/>
      </c>
      <c r="H12" s="94" t="str">
        <f>IF($B12="","",März!$E12)</f>
        <v/>
      </c>
      <c r="I12" s="94" t="str">
        <f>IF($B12="","",April!$E12)</f>
        <v/>
      </c>
      <c r="J12" s="94" t="str">
        <f>IF($B12="","",Mai!$E12)</f>
        <v/>
      </c>
      <c r="K12" s="94" t="str">
        <f>IF($B12="","",Juni!$E12)</f>
        <v/>
      </c>
      <c r="L12" s="94" t="str">
        <f>IF($B12="","",Juli!E12)</f>
        <v/>
      </c>
      <c r="M12" s="94" t="str">
        <f>IF($B12="","",August!$E12)</f>
        <v/>
      </c>
      <c r="N12" s="94" t="str">
        <f>IF($B12="","",September!$E12)</f>
        <v/>
      </c>
      <c r="O12" s="94" t="str">
        <f>IF($B12="","",Oktober!$E12)</f>
        <v/>
      </c>
      <c r="P12" s="94" t="str">
        <f>IF($B12="","",November!$E12)</f>
        <v/>
      </c>
      <c r="Q12" s="143" t="str">
        <f>IF($B12="","",Dezember!$E12)</f>
        <v/>
      </c>
      <c r="S12" s="142" t="str">
        <f t="shared" si="0"/>
        <v/>
      </c>
      <c r="U12" s="142" t="str">
        <f t="shared" si="1"/>
        <v/>
      </c>
      <c r="AQ12" s="91" t="str">
        <f>+Stammdaten!E30</f>
        <v>PR</v>
      </c>
      <c r="AR12" s="92" t="str">
        <f>+Stammdaten!F30</f>
        <v>Produktion</v>
      </c>
    </row>
    <row r="13" spans="1:44" x14ac:dyDescent="0.25">
      <c r="A13" s="73" t="str">
        <f>+IF(B13="","",MAX($A$6:A12)+1)</f>
        <v/>
      </c>
      <c r="B13" s="115" t="str">
        <f>+IF(Januar!B13="","",Januar!B13)</f>
        <v/>
      </c>
      <c r="C13" s="132" t="str">
        <f>+IF(Januar!C13="","",Januar!C13)</f>
        <v/>
      </c>
      <c r="D13" s="133" t="str">
        <f>+IF(Januar!D13="","",Januar!D13)</f>
        <v/>
      </c>
      <c r="F13" s="134" t="str">
        <f>IF($B13="","",Januar!$E13)</f>
        <v/>
      </c>
      <c r="G13" s="94" t="str">
        <f>IF($B13="","",Februar!$E13)</f>
        <v/>
      </c>
      <c r="H13" s="94" t="str">
        <f>IF($B13="","",März!$E13)</f>
        <v/>
      </c>
      <c r="I13" s="94" t="str">
        <f>IF($B13="","",April!$E13)</f>
        <v/>
      </c>
      <c r="J13" s="94" t="str">
        <f>IF($B13="","",Mai!$E13)</f>
        <v/>
      </c>
      <c r="K13" s="94" t="str">
        <f>IF($B13="","",Juni!$E13)</f>
        <v/>
      </c>
      <c r="L13" s="94" t="str">
        <f>IF($B13="","",Juli!E13)</f>
        <v/>
      </c>
      <c r="M13" s="94" t="str">
        <f>IF($B13="","",August!$E13)</f>
        <v/>
      </c>
      <c r="N13" s="94" t="str">
        <f>IF($B13="","",September!$E13)</f>
        <v/>
      </c>
      <c r="O13" s="94" t="str">
        <f>IF($B13="","",Oktober!$E13)</f>
        <v/>
      </c>
      <c r="P13" s="94" t="str">
        <f>IF($B13="","",November!$E13)</f>
        <v/>
      </c>
      <c r="Q13" s="143" t="str">
        <f>IF($B13="","",Dezember!$E13)</f>
        <v/>
      </c>
      <c r="S13" s="142" t="str">
        <f t="shared" si="0"/>
        <v/>
      </c>
      <c r="U13" s="142" t="str">
        <f t="shared" si="1"/>
        <v/>
      </c>
      <c r="AQ13" s="91" t="str">
        <f>+Stammdaten!E31</f>
        <v>LG</v>
      </c>
      <c r="AR13" s="92" t="str">
        <f>+Stammdaten!F31</f>
        <v>Lager</v>
      </c>
    </row>
    <row r="14" spans="1:44" x14ac:dyDescent="0.25">
      <c r="A14" s="73" t="str">
        <f>+IF(B14="","",MAX($A$6:A13)+1)</f>
        <v/>
      </c>
      <c r="B14" s="115" t="str">
        <f>+IF(Januar!B14="","",Januar!B14)</f>
        <v/>
      </c>
      <c r="C14" s="132" t="str">
        <f>+IF(Januar!C14="","",Januar!C14)</f>
        <v/>
      </c>
      <c r="D14" s="133" t="str">
        <f>+IF(Januar!D14="","",Januar!D14)</f>
        <v/>
      </c>
      <c r="F14" s="134" t="str">
        <f>IF($B14="","",Januar!$E14)</f>
        <v/>
      </c>
      <c r="G14" s="94" t="str">
        <f>IF($B14="","",Februar!$E14)</f>
        <v/>
      </c>
      <c r="H14" s="94" t="str">
        <f>IF($B14="","",März!$E14)</f>
        <v/>
      </c>
      <c r="I14" s="94" t="str">
        <f>IF($B14="","",April!$E14)</f>
        <v/>
      </c>
      <c r="J14" s="94" t="str">
        <f>IF($B14="","",Mai!$E14)</f>
        <v/>
      </c>
      <c r="K14" s="94" t="str">
        <f>IF($B14="","",Juni!$E14)</f>
        <v/>
      </c>
      <c r="L14" s="94" t="str">
        <f>IF($B14="","",Juli!E14)</f>
        <v/>
      </c>
      <c r="M14" s="94" t="str">
        <f>IF($B14="","",August!$E14)</f>
        <v/>
      </c>
      <c r="N14" s="94" t="str">
        <f>IF($B14="","",September!$E14)</f>
        <v/>
      </c>
      <c r="O14" s="94" t="str">
        <f>IF($B14="","",Oktober!$E14)</f>
        <v/>
      </c>
      <c r="P14" s="94" t="str">
        <f>IF($B14="","",November!$E14)</f>
        <v/>
      </c>
      <c r="Q14" s="143" t="str">
        <f>IF($B14="","",Dezember!$E14)</f>
        <v/>
      </c>
      <c r="S14" s="142" t="str">
        <f t="shared" si="0"/>
        <v/>
      </c>
      <c r="U14" s="142" t="str">
        <f t="shared" si="1"/>
        <v/>
      </c>
      <c r="AQ14" s="91">
        <f>+Stammdaten!E32</f>
        <v>0</v>
      </c>
      <c r="AR14" s="92">
        <f>+Stammdaten!F32</f>
        <v>0</v>
      </c>
    </row>
    <row r="15" spans="1:44" x14ac:dyDescent="0.25">
      <c r="A15" s="73" t="str">
        <f>+IF(B15="","",MAX($A$6:A14)+1)</f>
        <v/>
      </c>
      <c r="B15" s="115" t="str">
        <f>+IF(Januar!B15="","",Januar!B15)</f>
        <v/>
      </c>
      <c r="C15" s="132" t="str">
        <f>+IF(Januar!C15="","",Januar!C15)</f>
        <v/>
      </c>
      <c r="D15" s="133" t="str">
        <f>+IF(Januar!D15="","",Januar!D15)</f>
        <v/>
      </c>
      <c r="F15" s="134" t="str">
        <f>IF($B15="","",Januar!$E15)</f>
        <v/>
      </c>
      <c r="G15" s="94" t="str">
        <f>IF($B15="","",Februar!$E15)</f>
        <v/>
      </c>
      <c r="H15" s="94" t="str">
        <f>IF($B15="","",März!$E15)</f>
        <v/>
      </c>
      <c r="I15" s="94" t="str">
        <f>IF($B15="","",April!$E15)</f>
        <v/>
      </c>
      <c r="J15" s="94" t="str">
        <f>IF($B15="","",Mai!$E15)</f>
        <v/>
      </c>
      <c r="K15" s="94" t="str">
        <f>IF($B15="","",Juni!$E15)</f>
        <v/>
      </c>
      <c r="L15" s="94" t="str">
        <f>IF($B15="","",Juli!E15)</f>
        <v/>
      </c>
      <c r="M15" s="94" t="str">
        <f>IF($B15="","",August!$E15)</f>
        <v/>
      </c>
      <c r="N15" s="94" t="str">
        <f>IF($B15="","",September!$E15)</f>
        <v/>
      </c>
      <c r="O15" s="94" t="str">
        <f>IF($B15="","",Oktober!$E15)</f>
        <v/>
      </c>
      <c r="P15" s="94" t="str">
        <f>IF($B15="","",November!$E15)</f>
        <v/>
      </c>
      <c r="Q15" s="143" t="str">
        <f>IF($B15="","",Dezember!$E15)</f>
        <v/>
      </c>
      <c r="S15" s="142" t="str">
        <f t="shared" si="0"/>
        <v/>
      </c>
      <c r="U15" s="142" t="str">
        <f t="shared" si="1"/>
        <v/>
      </c>
      <c r="AQ15" s="91">
        <f>+Stammdaten!E33</f>
        <v>0</v>
      </c>
      <c r="AR15" s="92">
        <f>+Stammdaten!F33</f>
        <v>0</v>
      </c>
    </row>
    <row r="16" spans="1:44" x14ac:dyDescent="0.25">
      <c r="A16" s="73" t="str">
        <f>+IF(B16="","",MAX($A$6:A15)+1)</f>
        <v/>
      </c>
      <c r="B16" s="115" t="str">
        <f>+IF(Januar!B16="","",Januar!B16)</f>
        <v/>
      </c>
      <c r="C16" s="132" t="str">
        <f>+IF(Januar!C16="","",Januar!C16)</f>
        <v/>
      </c>
      <c r="D16" s="133" t="str">
        <f>+IF(Januar!D16="","",Januar!D16)</f>
        <v/>
      </c>
      <c r="F16" s="134" t="str">
        <f>IF($B16="","",Januar!$E16)</f>
        <v/>
      </c>
      <c r="G16" s="94" t="str">
        <f>IF($B16="","",Februar!$E16)</f>
        <v/>
      </c>
      <c r="H16" s="94" t="str">
        <f>IF($B16="","",März!$E16)</f>
        <v/>
      </c>
      <c r="I16" s="94" t="str">
        <f>IF($B16="","",April!$E16)</f>
        <v/>
      </c>
      <c r="J16" s="94" t="str">
        <f>IF($B16="","",Mai!$E16)</f>
        <v/>
      </c>
      <c r="K16" s="94" t="str">
        <f>IF($B16="","",Juni!$E16)</f>
        <v/>
      </c>
      <c r="L16" s="94" t="str">
        <f>IF($B16="","",Juli!E16)</f>
        <v/>
      </c>
      <c r="M16" s="94" t="str">
        <f>IF($B16="","",August!$E16)</f>
        <v/>
      </c>
      <c r="N16" s="94" t="str">
        <f>IF($B16="","",September!$E16)</f>
        <v/>
      </c>
      <c r="O16" s="94" t="str">
        <f>IF($B16="","",Oktober!$E16)</f>
        <v/>
      </c>
      <c r="P16" s="94" t="str">
        <f>IF($B16="","",November!$E16)</f>
        <v/>
      </c>
      <c r="Q16" s="143" t="str">
        <f>IF($B16="","",Dezember!$E16)</f>
        <v/>
      </c>
      <c r="S16" s="142" t="str">
        <f t="shared" si="0"/>
        <v/>
      </c>
      <c r="U16" s="142" t="str">
        <f t="shared" si="1"/>
        <v/>
      </c>
      <c r="AQ16" s="91">
        <f>+Stammdaten!E34</f>
        <v>0</v>
      </c>
      <c r="AR16" s="92">
        <f>+Stammdaten!F34</f>
        <v>0</v>
      </c>
    </row>
    <row r="17" spans="1:44" x14ac:dyDescent="0.25">
      <c r="A17" s="73" t="str">
        <f>+IF(B17="","",MAX($A$6:A16)+1)</f>
        <v/>
      </c>
      <c r="B17" s="115" t="str">
        <f>+IF(Januar!B17="","",Januar!B17)</f>
        <v/>
      </c>
      <c r="C17" s="132" t="str">
        <f>+IF(Januar!C17="","",Januar!C17)</f>
        <v/>
      </c>
      <c r="D17" s="133" t="str">
        <f>+IF(Januar!D17="","",Januar!D17)</f>
        <v/>
      </c>
      <c r="F17" s="134" t="str">
        <f>IF($B17="","",Januar!$E17)</f>
        <v/>
      </c>
      <c r="G17" s="94" t="str">
        <f>IF($B17="","",Februar!$E17)</f>
        <v/>
      </c>
      <c r="H17" s="94" t="str">
        <f>IF($B17="","",März!$E17)</f>
        <v/>
      </c>
      <c r="I17" s="94" t="str">
        <f>IF($B17="","",April!$E17)</f>
        <v/>
      </c>
      <c r="J17" s="94" t="str">
        <f>IF($B17="","",Mai!$E17)</f>
        <v/>
      </c>
      <c r="K17" s="94" t="str">
        <f>IF($B17="","",Juni!$E17)</f>
        <v/>
      </c>
      <c r="L17" s="94" t="str">
        <f>IF($B17="","",Juli!E17)</f>
        <v/>
      </c>
      <c r="M17" s="94" t="str">
        <f>IF($B17="","",August!$E17)</f>
        <v/>
      </c>
      <c r="N17" s="94" t="str">
        <f>IF($B17="","",September!$E17)</f>
        <v/>
      </c>
      <c r="O17" s="94" t="str">
        <f>IF($B17="","",Oktober!$E17)</f>
        <v/>
      </c>
      <c r="P17" s="94" t="str">
        <f>IF($B17="","",November!$E17)</f>
        <v/>
      </c>
      <c r="Q17" s="143" t="str">
        <f>IF($B17="","",Dezember!$E17)</f>
        <v/>
      </c>
      <c r="S17" s="142" t="str">
        <f t="shared" si="0"/>
        <v/>
      </c>
      <c r="U17" s="142" t="str">
        <f t="shared" si="1"/>
        <v/>
      </c>
      <c r="AQ17" s="91">
        <f>+Stammdaten!E35</f>
        <v>0</v>
      </c>
      <c r="AR17" s="92">
        <f>+Stammdaten!F35</f>
        <v>0</v>
      </c>
    </row>
    <row r="18" spans="1:44" x14ac:dyDescent="0.25">
      <c r="A18" s="73" t="str">
        <f>+IF(B18="","",MAX($A$6:A17)+1)</f>
        <v/>
      </c>
      <c r="B18" s="115" t="str">
        <f>+IF(Januar!B18="","",Januar!B18)</f>
        <v/>
      </c>
      <c r="C18" s="132" t="str">
        <f>+IF(Januar!C18="","",Januar!C18)</f>
        <v/>
      </c>
      <c r="D18" s="133" t="str">
        <f>+IF(Januar!D18="","",Januar!D18)</f>
        <v/>
      </c>
      <c r="F18" s="134" t="str">
        <f>IF($B18="","",Januar!$E18)</f>
        <v/>
      </c>
      <c r="G18" s="94" t="str">
        <f>IF($B18="","",Februar!$E18)</f>
        <v/>
      </c>
      <c r="H18" s="94" t="str">
        <f>IF($B18="","",März!$E18)</f>
        <v/>
      </c>
      <c r="I18" s="94" t="str">
        <f>IF($B18="","",April!$E18)</f>
        <v/>
      </c>
      <c r="J18" s="94" t="str">
        <f>IF($B18="","",Mai!$E18)</f>
        <v/>
      </c>
      <c r="K18" s="94" t="str">
        <f>IF($B18="","",Juni!$E18)</f>
        <v/>
      </c>
      <c r="L18" s="94" t="str">
        <f>IF($B18="","",Juli!E18)</f>
        <v/>
      </c>
      <c r="M18" s="94" t="str">
        <f>IF($B18="","",August!$E18)</f>
        <v/>
      </c>
      <c r="N18" s="94" t="str">
        <f>IF($B18="","",September!$E18)</f>
        <v/>
      </c>
      <c r="O18" s="94" t="str">
        <f>IF($B18="","",Oktober!$E18)</f>
        <v/>
      </c>
      <c r="P18" s="94" t="str">
        <f>IF($B18="","",November!$E18)</f>
        <v/>
      </c>
      <c r="Q18" s="143" t="str">
        <f>IF($B18="","",Dezember!$E18)</f>
        <v/>
      </c>
      <c r="S18" s="142" t="str">
        <f t="shared" si="0"/>
        <v/>
      </c>
      <c r="U18" s="142" t="str">
        <f t="shared" si="1"/>
        <v/>
      </c>
      <c r="AQ18" s="91">
        <f>+Stammdaten!E36</f>
        <v>0</v>
      </c>
      <c r="AR18" s="92">
        <f>+Stammdaten!F36</f>
        <v>0</v>
      </c>
    </row>
    <row r="19" spans="1:44" x14ac:dyDescent="0.25">
      <c r="A19" s="73" t="str">
        <f>+IF(B19="","",MAX($A$6:A18)+1)</f>
        <v/>
      </c>
      <c r="B19" s="115" t="str">
        <f>+IF(Januar!B19="","",Januar!B19)</f>
        <v/>
      </c>
      <c r="C19" s="132" t="str">
        <f>+IF(Januar!C19="","",Januar!C19)</f>
        <v/>
      </c>
      <c r="D19" s="133" t="str">
        <f>+IF(Januar!D19="","",Januar!D19)</f>
        <v/>
      </c>
      <c r="F19" s="134" t="str">
        <f>IF($B19="","",Januar!$E19)</f>
        <v/>
      </c>
      <c r="G19" s="94" t="str">
        <f>IF($B19="","",Februar!$E19)</f>
        <v/>
      </c>
      <c r="H19" s="94" t="str">
        <f>IF($B19="","",März!$E19)</f>
        <v/>
      </c>
      <c r="I19" s="94" t="str">
        <f>IF($B19="","",April!$E19)</f>
        <v/>
      </c>
      <c r="J19" s="94" t="str">
        <f>IF($B19="","",Mai!$E19)</f>
        <v/>
      </c>
      <c r="K19" s="94" t="str">
        <f>IF($B19="","",Juni!$E19)</f>
        <v/>
      </c>
      <c r="L19" s="94" t="str">
        <f>IF($B19="","",Juli!E19)</f>
        <v/>
      </c>
      <c r="M19" s="94" t="str">
        <f>IF($B19="","",August!$E19)</f>
        <v/>
      </c>
      <c r="N19" s="94" t="str">
        <f>IF($B19="","",September!$E19)</f>
        <v/>
      </c>
      <c r="O19" s="94" t="str">
        <f>IF($B19="","",Oktober!$E19)</f>
        <v/>
      </c>
      <c r="P19" s="94" t="str">
        <f>IF($B19="","",November!$E19)</f>
        <v/>
      </c>
      <c r="Q19" s="143" t="str">
        <f>IF($B19="","",Dezember!$E19)</f>
        <v/>
      </c>
      <c r="S19" s="142" t="str">
        <f t="shared" si="0"/>
        <v/>
      </c>
      <c r="U19" s="142" t="str">
        <f t="shared" si="1"/>
        <v/>
      </c>
      <c r="AQ19" s="91">
        <f>+Stammdaten!E37</f>
        <v>0</v>
      </c>
      <c r="AR19" s="92">
        <f>+Stammdaten!F37</f>
        <v>0</v>
      </c>
    </row>
    <row r="20" spans="1:44" x14ac:dyDescent="0.25">
      <c r="A20" s="73" t="str">
        <f>+IF(B20="","",MAX($A$6:A19)+1)</f>
        <v/>
      </c>
      <c r="B20" s="115" t="str">
        <f>+IF(Januar!B20="","",Januar!B20)</f>
        <v/>
      </c>
      <c r="C20" s="132" t="str">
        <f>+IF(Januar!C20="","",Januar!C20)</f>
        <v/>
      </c>
      <c r="D20" s="133" t="str">
        <f>+IF(Januar!D20="","",Januar!D20)</f>
        <v/>
      </c>
      <c r="F20" s="134" t="str">
        <f>IF($B20="","",Januar!$E20)</f>
        <v/>
      </c>
      <c r="G20" s="94" t="str">
        <f>IF($B20="","",Februar!$E20)</f>
        <v/>
      </c>
      <c r="H20" s="94" t="str">
        <f>IF($B20="","",März!$E20)</f>
        <v/>
      </c>
      <c r="I20" s="94" t="str">
        <f>IF($B20="","",April!$E20)</f>
        <v/>
      </c>
      <c r="J20" s="94" t="str">
        <f>IF($B20="","",Mai!$E20)</f>
        <v/>
      </c>
      <c r="K20" s="94" t="str">
        <f>IF($B20="","",Juni!$E20)</f>
        <v/>
      </c>
      <c r="L20" s="94" t="str">
        <f>IF($B20="","",Juli!E20)</f>
        <v/>
      </c>
      <c r="M20" s="94" t="str">
        <f>IF($B20="","",August!$E20)</f>
        <v/>
      </c>
      <c r="N20" s="94" t="str">
        <f>IF($B20="","",September!$E20)</f>
        <v/>
      </c>
      <c r="O20" s="94" t="str">
        <f>IF($B20="","",Oktober!$E20)</f>
        <v/>
      </c>
      <c r="P20" s="94" t="str">
        <f>IF($B20="","",November!$E20)</f>
        <v/>
      </c>
      <c r="Q20" s="143" t="str">
        <f>IF($B20="","",Dezember!$E20)</f>
        <v/>
      </c>
      <c r="S20" s="142" t="str">
        <f t="shared" si="0"/>
        <v/>
      </c>
      <c r="U20" s="142" t="str">
        <f t="shared" si="1"/>
        <v/>
      </c>
      <c r="AQ20" s="91">
        <f>+Stammdaten!E38</f>
        <v>0</v>
      </c>
      <c r="AR20" s="92">
        <f>+Stammdaten!F38</f>
        <v>0</v>
      </c>
    </row>
    <row r="21" spans="1:44" ht="13" thickBot="1" x14ac:dyDescent="0.3">
      <c r="A21" s="73" t="str">
        <f>+IF(B21="","",MAX($A$6:A20)+1)</f>
        <v/>
      </c>
      <c r="B21" s="115" t="str">
        <f>+IF(Januar!B21="","",Januar!B21)</f>
        <v/>
      </c>
      <c r="C21" s="132" t="str">
        <f>+IF(Januar!C21="","",Januar!C21)</f>
        <v/>
      </c>
      <c r="D21" s="133" t="str">
        <f>+IF(Januar!D21="","",Januar!D21)</f>
        <v/>
      </c>
      <c r="F21" s="134" t="str">
        <f>IF($B21="","",Januar!$E21)</f>
        <v/>
      </c>
      <c r="G21" s="94" t="str">
        <f>IF($B21="","",Februar!$E21)</f>
        <v/>
      </c>
      <c r="H21" s="94" t="str">
        <f>IF($B21="","",März!$E21)</f>
        <v/>
      </c>
      <c r="I21" s="94" t="str">
        <f>IF($B21="","",April!$E21)</f>
        <v/>
      </c>
      <c r="J21" s="94" t="str">
        <f>IF($B21="","",Mai!$E21)</f>
        <v/>
      </c>
      <c r="K21" s="94" t="str">
        <f>IF($B21="","",Juni!$E21)</f>
        <v/>
      </c>
      <c r="L21" s="94" t="str">
        <f>IF($B21="","",Juli!E21)</f>
        <v/>
      </c>
      <c r="M21" s="94" t="str">
        <f>IF($B21="","",August!$E21)</f>
        <v/>
      </c>
      <c r="N21" s="94" t="str">
        <f>IF($B21="","",September!$E21)</f>
        <v/>
      </c>
      <c r="O21" s="94" t="str">
        <f>IF($B21="","",Oktober!$E21)</f>
        <v/>
      </c>
      <c r="P21" s="94" t="str">
        <f>IF($B21="","",November!$E21)</f>
        <v/>
      </c>
      <c r="Q21" s="143" t="str">
        <f>IF($B21="","",Dezember!$E21)</f>
        <v/>
      </c>
      <c r="S21" s="142" t="str">
        <f t="shared" si="0"/>
        <v/>
      </c>
      <c r="U21" s="142" t="str">
        <f t="shared" si="1"/>
        <v/>
      </c>
      <c r="AQ21" s="98">
        <f>+Stammdaten!E39</f>
        <v>0</v>
      </c>
      <c r="AR21" s="27">
        <f>+Stammdaten!F39</f>
        <v>0</v>
      </c>
    </row>
    <row r="22" spans="1:44" x14ac:dyDescent="0.25">
      <c r="A22" s="73" t="str">
        <f>+IF(B22="","",MAX($A$6:A21)+1)</f>
        <v/>
      </c>
      <c r="B22" s="115" t="str">
        <f>+IF(Januar!B22="","",Januar!B22)</f>
        <v/>
      </c>
      <c r="C22" s="132" t="str">
        <f>+IF(Januar!C22="","",Januar!C22)</f>
        <v/>
      </c>
      <c r="D22" s="133" t="str">
        <f>+IF(Januar!D22="","",Januar!D22)</f>
        <v/>
      </c>
      <c r="F22" s="134" t="str">
        <f>IF($B22="","",Januar!$E22)</f>
        <v/>
      </c>
      <c r="G22" s="94" t="str">
        <f>IF($B22="","",Februar!$E22)</f>
        <v/>
      </c>
      <c r="H22" s="94" t="str">
        <f>IF($B22="","",März!$E22)</f>
        <v/>
      </c>
      <c r="I22" s="94" t="str">
        <f>IF($B22="","",April!$E22)</f>
        <v/>
      </c>
      <c r="J22" s="94" t="str">
        <f>IF($B22="","",Mai!$E22)</f>
        <v/>
      </c>
      <c r="K22" s="94" t="str">
        <f>IF($B22="","",Juni!$E22)</f>
        <v/>
      </c>
      <c r="L22" s="94" t="str">
        <f>IF($B22="","",Juli!E22)</f>
        <v/>
      </c>
      <c r="M22" s="94" t="str">
        <f>IF($B22="","",August!$E22)</f>
        <v/>
      </c>
      <c r="N22" s="94" t="str">
        <f>IF($B22="","",September!$E22)</f>
        <v/>
      </c>
      <c r="O22" s="94" t="str">
        <f>IF($B22="","",Oktober!$E22)</f>
        <v/>
      </c>
      <c r="P22" s="94" t="str">
        <f>IF($B22="","",November!$E22)</f>
        <v/>
      </c>
      <c r="Q22" s="143" t="str">
        <f>IF($B22="","",Dezember!$E22)</f>
        <v/>
      </c>
      <c r="S22" s="142" t="str">
        <f t="shared" si="0"/>
        <v/>
      </c>
      <c r="U22" s="142" t="str">
        <f t="shared" si="1"/>
        <v/>
      </c>
    </row>
    <row r="23" spans="1:44" x14ac:dyDescent="0.25">
      <c r="A23" s="73" t="str">
        <f>+IF(B23="","",MAX($A$6:A22)+1)</f>
        <v/>
      </c>
      <c r="B23" s="115" t="str">
        <f>+IF(Januar!B23="","",Januar!B23)</f>
        <v/>
      </c>
      <c r="C23" s="132" t="str">
        <f>+IF(Januar!C23="","",Januar!C23)</f>
        <v/>
      </c>
      <c r="D23" s="133" t="str">
        <f>+IF(Januar!D23="","",Januar!D23)</f>
        <v/>
      </c>
      <c r="F23" s="134" t="str">
        <f>IF($B23="","",Januar!$E23)</f>
        <v/>
      </c>
      <c r="G23" s="94" t="str">
        <f>IF($B23="","",Februar!$E23)</f>
        <v/>
      </c>
      <c r="H23" s="94" t="str">
        <f>IF($B23="","",März!$E23)</f>
        <v/>
      </c>
      <c r="I23" s="94" t="str">
        <f>IF($B23="","",April!$E23)</f>
        <v/>
      </c>
      <c r="J23" s="94" t="str">
        <f>IF($B23="","",Mai!$E23)</f>
        <v/>
      </c>
      <c r="K23" s="94" t="str">
        <f>IF($B23="","",Juni!$E23)</f>
        <v/>
      </c>
      <c r="L23" s="94" t="str">
        <f>IF($B23="","",Juli!E23)</f>
        <v/>
      </c>
      <c r="M23" s="94" t="str">
        <f>IF($B23="","",August!$E23)</f>
        <v/>
      </c>
      <c r="N23" s="94" t="str">
        <f>IF($B23="","",September!$E23)</f>
        <v/>
      </c>
      <c r="O23" s="94" t="str">
        <f>IF($B23="","",Oktober!$E23)</f>
        <v/>
      </c>
      <c r="P23" s="94" t="str">
        <f>IF($B23="","",November!$E23)</f>
        <v/>
      </c>
      <c r="Q23" s="143" t="str">
        <f>IF($B23="","",Dezember!$E23)</f>
        <v/>
      </c>
      <c r="S23" s="142" t="str">
        <f t="shared" si="0"/>
        <v/>
      </c>
      <c r="U23" s="142" t="str">
        <f t="shared" si="1"/>
        <v/>
      </c>
    </row>
    <row r="24" spans="1:44" x14ac:dyDescent="0.25">
      <c r="A24" s="73" t="str">
        <f>+IF(B24="","",MAX($A$6:A23)+1)</f>
        <v/>
      </c>
      <c r="B24" s="115" t="str">
        <f>+IF(Januar!B24="","",Januar!B24)</f>
        <v/>
      </c>
      <c r="C24" s="132" t="str">
        <f>+IF(Januar!C24="","",Januar!C24)</f>
        <v/>
      </c>
      <c r="D24" s="133" t="str">
        <f>+IF(Januar!D24="","",Januar!D24)</f>
        <v/>
      </c>
      <c r="F24" s="134" t="str">
        <f>IF($B24="","",Januar!$E24)</f>
        <v/>
      </c>
      <c r="G24" s="94" t="str">
        <f>IF($B24="","",Februar!$E24)</f>
        <v/>
      </c>
      <c r="H24" s="94" t="str">
        <f>IF($B24="","",März!$E24)</f>
        <v/>
      </c>
      <c r="I24" s="94" t="str">
        <f>IF($B24="","",April!$E24)</f>
        <v/>
      </c>
      <c r="J24" s="94" t="str">
        <f>IF($B24="","",Mai!$E24)</f>
        <v/>
      </c>
      <c r="K24" s="94" t="str">
        <f>IF($B24="","",Juni!$E24)</f>
        <v/>
      </c>
      <c r="L24" s="94" t="str">
        <f>IF($B24="","",Juli!E24)</f>
        <v/>
      </c>
      <c r="M24" s="94" t="str">
        <f>IF($B24="","",August!$E24)</f>
        <v/>
      </c>
      <c r="N24" s="94" t="str">
        <f>IF($B24="","",September!$E24)</f>
        <v/>
      </c>
      <c r="O24" s="94" t="str">
        <f>IF($B24="","",Oktober!$E24)</f>
        <v/>
      </c>
      <c r="P24" s="94" t="str">
        <f>IF($B24="","",November!$E24)</f>
        <v/>
      </c>
      <c r="Q24" s="143" t="str">
        <f>IF($B24="","",Dezember!$E24)</f>
        <v/>
      </c>
      <c r="S24" s="142" t="str">
        <f t="shared" si="0"/>
        <v/>
      </c>
      <c r="U24" s="142" t="str">
        <f t="shared" si="1"/>
        <v/>
      </c>
    </row>
    <row r="25" spans="1:44" x14ac:dyDescent="0.25">
      <c r="A25" s="73" t="str">
        <f>+IF(B25="","",MAX($A$6:A24)+1)</f>
        <v/>
      </c>
      <c r="B25" s="115" t="str">
        <f>+IF(Januar!B25="","",Januar!B25)</f>
        <v/>
      </c>
      <c r="C25" s="132" t="str">
        <f>+IF(Januar!C25="","",Januar!C25)</f>
        <v/>
      </c>
      <c r="D25" s="133" t="str">
        <f>+IF(Januar!D25="","",Januar!D25)</f>
        <v/>
      </c>
      <c r="F25" s="134" t="str">
        <f>IF($B25="","",Januar!$E25)</f>
        <v/>
      </c>
      <c r="G25" s="94" t="str">
        <f>IF($B25="","",Februar!$E25)</f>
        <v/>
      </c>
      <c r="H25" s="94" t="str">
        <f>IF($B25="","",März!$E25)</f>
        <v/>
      </c>
      <c r="I25" s="94" t="str">
        <f>IF($B25="","",April!$E25)</f>
        <v/>
      </c>
      <c r="J25" s="94" t="str">
        <f>IF($B25="","",Mai!$E25)</f>
        <v/>
      </c>
      <c r="K25" s="94" t="str">
        <f>IF($B25="","",Juni!$E25)</f>
        <v/>
      </c>
      <c r="L25" s="94" t="str">
        <f>IF($B25="","",Juli!E25)</f>
        <v/>
      </c>
      <c r="M25" s="94" t="str">
        <f>IF($B25="","",August!$E25)</f>
        <v/>
      </c>
      <c r="N25" s="94" t="str">
        <f>IF($B25="","",September!$E25)</f>
        <v/>
      </c>
      <c r="O25" s="94" t="str">
        <f>IF($B25="","",Oktober!$E25)</f>
        <v/>
      </c>
      <c r="P25" s="94" t="str">
        <f>IF($B25="","",November!$E25)</f>
        <v/>
      </c>
      <c r="Q25" s="143" t="str">
        <f>IF($B25="","",Dezember!$E25)</f>
        <v/>
      </c>
      <c r="S25" s="142" t="str">
        <f t="shared" si="0"/>
        <v/>
      </c>
      <c r="U25" s="142" t="str">
        <f t="shared" si="1"/>
        <v/>
      </c>
    </row>
    <row r="26" spans="1:44" x14ac:dyDescent="0.25">
      <c r="A26" s="73" t="str">
        <f>+IF(B26="","",MAX($A$6:A25)+1)</f>
        <v/>
      </c>
      <c r="B26" s="115" t="str">
        <f>+IF(Januar!B26="","",Januar!B26)</f>
        <v/>
      </c>
      <c r="C26" s="132" t="str">
        <f>+IF(Januar!C26="","",Januar!C26)</f>
        <v/>
      </c>
      <c r="D26" s="133" t="str">
        <f>+IF(Januar!D26="","",Januar!D26)</f>
        <v/>
      </c>
      <c r="F26" s="134" t="str">
        <f>IF($B26="","",Januar!$E26)</f>
        <v/>
      </c>
      <c r="G26" s="94" t="str">
        <f>IF($B26="","",Februar!$E26)</f>
        <v/>
      </c>
      <c r="H26" s="94" t="str">
        <f>IF($B26="","",März!$E26)</f>
        <v/>
      </c>
      <c r="I26" s="94" t="str">
        <f>IF($B26="","",April!$E26)</f>
        <v/>
      </c>
      <c r="J26" s="94" t="str">
        <f>IF($B26="","",Mai!$E26)</f>
        <v/>
      </c>
      <c r="K26" s="94" t="str">
        <f>IF($B26="","",Juni!$E26)</f>
        <v/>
      </c>
      <c r="L26" s="94" t="str">
        <f>IF($B26="","",Juli!E26)</f>
        <v/>
      </c>
      <c r="M26" s="94" t="str">
        <f>IF($B26="","",August!$E26)</f>
        <v/>
      </c>
      <c r="N26" s="94" t="str">
        <f>IF($B26="","",September!$E26)</f>
        <v/>
      </c>
      <c r="O26" s="94" t="str">
        <f>IF($B26="","",Oktober!$E26)</f>
        <v/>
      </c>
      <c r="P26" s="94" t="str">
        <f>IF($B26="","",November!$E26)</f>
        <v/>
      </c>
      <c r="Q26" s="143" t="str">
        <f>IF($B26="","",Dezember!$E26)</f>
        <v/>
      </c>
      <c r="S26" s="142" t="str">
        <f t="shared" si="0"/>
        <v/>
      </c>
      <c r="U26" s="142" t="str">
        <f t="shared" si="1"/>
        <v/>
      </c>
    </row>
    <row r="27" spans="1:44" x14ac:dyDescent="0.25">
      <c r="A27" s="73" t="str">
        <f>+IF(B27="","",MAX($A$6:A26)+1)</f>
        <v/>
      </c>
      <c r="B27" s="115" t="str">
        <f>+IF(Januar!B27="","",Januar!B27)</f>
        <v/>
      </c>
      <c r="C27" s="132" t="str">
        <f>+IF(Januar!C27="","",Januar!C27)</f>
        <v/>
      </c>
      <c r="D27" s="133" t="str">
        <f>+IF(Januar!D27="","",Januar!D27)</f>
        <v/>
      </c>
      <c r="F27" s="134" t="str">
        <f>IF($B27="","",Januar!$E27)</f>
        <v/>
      </c>
      <c r="G27" s="94" t="str">
        <f>IF($B27="","",Februar!$E27)</f>
        <v/>
      </c>
      <c r="H27" s="94" t="str">
        <f>IF($B27="","",März!$E27)</f>
        <v/>
      </c>
      <c r="I27" s="94" t="str">
        <f>IF($B27="","",April!$E27)</f>
        <v/>
      </c>
      <c r="J27" s="94" t="str">
        <f>IF($B27="","",Mai!$E27)</f>
        <v/>
      </c>
      <c r="K27" s="94" t="str">
        <f>IF($B27="","",Juni!$E27)</f>
        <v/>
      </c>
      <c r="L27" s="94" t="str">
        <f>IF($B27="","",Juli!E27)</f>
        <v/>
      </c>
      <c r="M27" s="94" t="str">
        <f>IF($B27="","",August!$E27)</f>
        <v/>
      </c>
      <c r="N27" s="94" t="str">
        <f>IF($B27="","",September!$E27)</f>
        <v/>
      </c>
      <c r="O27" s="94" t="str">
        <f>IF($B27="","",Oktober!$E27)</f>
        <v/>
      </c>
      <c r="P27" s="94" t="str">
        <f>IF($B27="","",November!$E27)</f>
        <v/>
      </c>
      <c r="Q27" s="143" t="str">
        <f>IF($B27="","",Dezember!$E27)</f>
        <v/>
      </c>
      <c r="S27" s="142" t="str">
        <f t="shared" si="0"/>
        <v/>
      </c>
      <c r="U27" s="142" t="str">
        <f t="shared" si="1"/>
        <v/>
      </c>
    </row>
    <row r="28" spans="1:44" x14ac:dyDescent="0.25">
      <c r="A28" s="73" t="str">
        <f>+IF(B28="","",MAX($A$6:A27)+1)</f>
        <v/>
      </c>
      <c r="B28" s="115" t="str">
        <f>+IF(Januar!B28="","",Januar!B28)</f>
        <v/>
      </c>
      <c r="C28" s="132" t="str">
        <f>+IF(Januar!C28="","",Januar!C28)</f>
        <v/>
      </c>
      <c r="D28" s="133" t="str">
        <f>+IF(Januar!D28="","",Januar!D28)</f>
        <v/>
      </c>
      <c r="F28" s="134" t="str">
        <f>IF($B28="","",Januar!$E28)</f>
        <v/>
      </c>
      <c r="G28" s="94" t="str">
        <f>IF($B28="","",Februar!$E28)</f>
        <v/>
      </c>
      <c r="H28" s="94" t="str">
        <f>IF($B28="","",März!$E28)</f>
        <v/>
      </c>
      <c r="I28" s="94" t="str">
        <f>IF($B28="","",April!$E28)</f>
        <v/>
      </c>
      <c r="J28" s="94" t="str">
        <f>IF($B28="","",Mai!$E28)</f>
        <v/>
      </c>
      <c r="K28" s="94" t="str">
        <f>IF($B28="","",Juni!$E28)</f>
        <v/>
      </c>
      <c r="L28" s="94" t="str">
        <f>IF($B28="","",Juli!E28)</f>
        <v/>
      </c>
      <c r="M28" s="94" t="str">
        <f>IF($B28="","",August!$E28)</f>
        <v/>
      </c>
      <c r="N28" s="94" t="str">
        <f>IF($B28="","",September!$E28)</f>
        <v/>
      </c>
      <c r="O28" s="94" t="str">
        <f>IF($B28="","",Oktober!$E28)</f>
        <v/>
      </c>
      <c r="P28" s="94" t="str">
        <f>IF($B28="","",November!$E28)</f>
        <v/>
      </c>
      <c r="Q28" s="143" t="str">
        <f>IF($B28="","",Dezember!$E28)</f>
        <v/>
      </c>
      <c r="S28" s="142" t="str">
        <f t="shared" si="0"/>
        <v/>
      </c>
      <c r="U28" s="142" t="str">
        <f t="shared" si="1"/>
        <v/>
      </c>
    </row>
    <row r="29" spans="1:44" x14ac:dyDescent="0.25">
      <c r="A29" s="73" t="str">
        <f>+IF(B29="","",MAX($A$6:A28)+1)</f>
        <v/>
      </c>
      <c r="B29" s="115" t="str">
        <f>+IF(Januar!B29="","",Januar!B29)</f>
        <v/>
      </c>
      <c r="C29" s="132" t="str">
        <f>+IF(Januar!C29="","",Januar!C29)</f>
        <v/>
      </c>
      <c r="D29" s="133" t="str">
        <f>+IF(Januar!D29="","",Januar!D29)</f>
        <v/>
      </c>
      <c r="F29" s="134" t="str">
        <f>IF($B29="","",Januar!$E29)</f>
        <v/>
      </c>
      <c r="G29" s="94" t="str">
        <f>IF($B29="","",Februar!$E29)</f>
        <v/>
      </c>
      <c r="H29" s="94" t="str">
        <f>IF($B29="","",März!$E29)</f>
        <v/>
      </c>
      <c r="I29" s="94" t="str">
        <f>IF($B29="","",April!$E29)</f>
        <v/>
      </c>
      <c r="J29" s="94" t="str">
        <f>IF($B29="","",Mai!$E29)</f>
        <v/>
      </c>
      <c r="K29" s="94" t="str">
        <f>IF($B29="","",Juni!$E29)</f>
        <v/>
      </c>
      <c r="L29" s="94" t="str">
        <f>IF($B29="","",Juli!E29)</f>
        <v/>
      </c>
      <c r="M29" s="94" t="str">
        <f>IF($B29="","",August!$E29)</f>
        <v/>
      </c>
      <c r="N29" s="94" t="str">
        <f>IF($B29="","",September!$E29)</f>
        <v/>
      </c>
      <c r="O29" s="94" t="str">
        <f>IF($B29="","",Oktober!$E29)</f>
        <v/>
      </c>
      <c r="P29" s="94" t="str">
        <f>IF($B29="","",November!$E29)</f>
        <v/>
      </c>
      <c r="Q29" s="143" t="str">
        <f>IF($B29="","",Dezember!$E29)</f>
        <v/>
      </c>
      <c r="S29" s="142" t="str">
        <f t="shared" si="0"/>
        <v/>
      </c>
      <c r="U29" s="142" t="str">
        <f t="shared" si="1"/>
        <v/>
      </c>
    </row>
    <row r="30" spans="1:44" x14ac:dyDescent="0.25">
      <c r="A30" s="73" t="str">
        <f>+IF(B30="","",MAX($A$6:A29)+1)</f>
        <v/>
      </c>
      <c r="B30" s="115" t="str">
        <f>+IF(Januar!B30="","",Januar!B30)</f>
        <v/>
      </c>
      <c r="C30" s="132" t="str">
        <f>+IF(Januar!C30="","",Januar!C30)</f>
        <v/>
      </c>
      <c r="D30" s="133" t="str">
        <f>+IF(Januar!D30="","",Januar!D30)</f>
        <v/>
      </c>
      <c r="F30" s="134" t="str">
        <f>IF($B30="","",Januar!$E30)</f>
        <v/>
      </c>
      <c r="G30" s="94" t="str">
        <f>IF($B30="","",Februar!$E30)</f>
        <v/>
      </c>
      <c r="H30" s="94" t="str">
        <f>IF($B30="","",März!$E30)</f>
        <v/>
      </c>
      <c r="I30" s="94" t="str">
        <f>IF($B30="","",April!$E30)</f>
        <v/>
      </c>
      <c r="J30" s="94" t="str">
        <f>IF($B30="","",Mai!$E30)</f>
        <v/>
      </c>
      <c r="K30" s="94" t="str">
        <f>IF($B30="","",Juni!$E30)</f>
        <v/>
      </c>
      <c r="L30" s="94" t="str">
        <f>IF($B30="","",Juli!E30)</f>
        <v/>
      </c>
      <c r="M30" s="94" t="str">
        <f>IF($B30="","",August!$E30)</f>
        <v/>
      </c>
      <c r="N30" s="94" t="str">
        <f>IF($B30="","",September!$E30)</f>
        <v/>
      </c>
      <c r="O30" s="94" t="str">
        <f>IF($B30="","",Oktober!$E30)</f>
        <v/>
      </c>
      <c r="P30" s="94" t="str">
        <f>IF($B30="","",November!$E30)</f>
        <v/>
      </c>
      <c r="Q30" s="143" t="str">
        <f>IF($B30="","",Dezember!$E30)</f>
        <v/>
      </c>
      <c r="S30" s="142" t="str">
        <f t="shared" si="0"/>
        <v/>
      </c>
      <c r="U30" s="142" t="str">
        <f t="shared" si="1"/>
        <v/>
      </c>
    </row>
    <row r="31" spans="1:44" x14ac:dyDescent="0.25">
      <c r="A31" s="73" t="str">
        <f>+IF(B31="","",MAX($A$6:A30)+1)</f>
        <v/>
      </c>
      <c r="B31" s="115" t="str">
        <f>+IF(Januar!B31="","",Januar!B31)</f>
        <v/>
      </c>
      <c r="C31" s="132" t="str">
        <f>+IF(Januar!C31="","",Januar!C31)</f>
        <v/>
      </c>
      <c r="D31" s="133" t="str">
        <f>+IF(Januar!D31="","",Januar!D31)</f>
        <v/>
      </c>
      <c r="F31" s="134" t="str">
        <f>IF($B31="","",Januar!$E31)</f>
        <v/>
      </c>
      <c r="G31" s="94" t="str">
        <f>IF($B31="","",Februar!$E31)</f>
        <v/>
      </c>
      <c r="H31" s="94" t="str">
        <f>IF($B31="","",März!$E31)</f>
        <v/>
      </c>
      <c r="I31" s="94" t="str">
        <f>IF($B31="","",April!$E31)</f>
        <v/>
      </c>
      <c r="J31" s="94" t="str">
        <f>IF($B31="","",Mai!$E31)</f>
        <v/>
      </c>
      <c r="K31" s="94" t="str">
        <f>IF($B31="","",Juni!$E31)</f>
        <v/>
      </c>
      <c r="L31" s="94" t="str">
        <f>IF($B31="","",Juli!E31)</f>
        <v/>
      </c>
      <c r="M31" s="94" t="str">
        <f>IF($B31="","",August!$E31)</f>
        <v/>
      </c>
      <c r="N31" s="94" t="str">
        <f>IF($B31="","",September!$E31)</f>
        <v/>
      </c>
      <c r="O31" s="94" t="str">
        <f>IF($B31="","",Oktober!$E31)</f>
        <v/>
      </c>
      <c r="P31" s="94" t="str">
        <f>IF($B31="","",November!$E31)</f>
        <v/>
      </c>
      <c r="Q31" s="143" t="str">
        <f>IF($B31="","",Dezember!$E31)</f>
        <v/>
      </c>
      <c r="S31" s="142" t="str">
        <f t="shared" si="0"/>
        <v/>
      </c>
      <c r="U31" s="142" t="str">
        <f t="shared" si="1"/>
        <v/>
      </c>
    </row>
    <row r="32" spans="1:44" x14ac:dyDescent="0.25">
      <c r="A32" s="73" t="str">
        <f>+IF(B32="","",MAX($A$6:A31)+1)</f>
        <v/>
      </c>
      <c r="B32" s="115" t="str">
        <f>+IF(Januar!B32="","",Januar!B32)</f>
        <v/>
      </c>
      <c r="C32" s="132" t="str">
        <f>+IF(Januar!C32="","",Januar!C32)</f>
        <v/>
      </c>
      <c r="D32" s="133" t="str">
        <f>+IF(Januar!D32="","",Januar!D32)</f>
        <v/>
      </c>
      <c r="F32" s="134" t="str">
        <f>IF($B32="","",Januar!$E32)</f>
        <v/>
      </c>
      <c r="G32" s="94" t="str">
        <f>IF($B32="","",Februar!$E32)</f>
        <v/>
      </c>
      <c r="H32" s="94" t="str">
        <f>IF($B32="","",März!$E32)</f>
        <v/>
      </c>
      <c r="I32" s="94" t="str">
        <f>IF($B32="","",April!$E32)</f>
        <v/>
      </c>
      <c r="J32" s="94" t="str">
        <f>IF($B32="","",Mai!$E32)</f>
        <v/>
      </c>
      <c r="K32" s="94" t="str">
        <f>IF($B32="","",Juni!$E32)</f>
        <v/>
      </c>
      <c r="L32" s="94" t="str">
        <f>IF($B32="","",Juli!E32)</f>
        <v/>
      </c>
      <c r="M32" s="94" t="str">
        <f>IF($B32="","",August!$E32)</f>
        <v/>
      </c>
      <c r="N32" s="94" t="str">
        <f>IF($B32="","",September!$E32)</f>
        <v/>
      </c>
      <c r="O32" s="94" t="str">
        <f>IF($B32="","",Oktober!$E32)</f>
        <v/>
      </c>
      <c r="P32" s="94" t="str">
        <f>IF($B32="","",November!$E32)</f>
        <v/>
      </c>
      <c r="Q32" s="143" t="str">
        <f>IF($B32="","",Dezember!$E32)</f>
        <v/>
      </c>
      <c r="S32" s="142" t="str">
        <f t="shared" si="0"/>
        <v/>
      </c>
      <c r="U32" s="142" t="str">
        <f t="shared" si="1"/>
        <v/>
      </c>
    </row>
    <row r="33" spans="1:21" x14ac:dyDescent="0.25">
      <c r="A33" s="73" t="str">
        <f>+IF(B33="","",MAX($A$6:A32)+1)</f>
        <v/>
      </c>
      <c r="B33" s="115" t="str">
        <f>+IF(Januar!B33="","",Januar!B33)</f>
        <v/>
      </c>
      <c r="C33" s="132" t="str">
        <f>+IF(Januar!C33="","",Januar!C33)</f>
        <v/>
      </c>
      <c r="D33" s="133" t="str">
        <f>+IF(Januar!D33="","",Januar!D33)</f>
        <v/>
      </c>
      <c r="F33" s="134" t="str">
        <f>IF($B33="","",Januar!$E33)</f>
        <v/>
      </c>
      <c r="G33" s="94" t="str">
        <f>IF($B33="","",Februar!$E33)</f>
        <v/>
      </c>
      <c r="H33" s="94" t="str">
        <f>IF($B33="","",März!$E33)</f>
        <v/>
      </c>
      <c r="I33" s="94" t="str">
        <f>IF($B33="","",April!$E33)</f>
        <v/>
      </c>
      <c r="J33" s="94" t="str">
        <f>IF($B33="","",Mai!$E33)</f>
        <v/>
      </c>
      <c r="K33" s="94" t="str">
        <f>IF($B33="","",Juni!$E33)</f>
        <v/>
      </c>
      <c r="L33" s="94" t="str">
        <f>IF($B33="","",Juli!E33)</f>
        <v/>
      </c>
      <c r="M33" s="94" t="str">
        <f>IF($B33="","",August!$E33)</f>
        <v/>
      </c>
      <c r="N33" s="94" t="str">
        <f>IF($B33="","",September!$E33)</f>
        <v/>
      </c>
      <c r="O33" s="94" t="str">
        <f>IF($B33="","",Oktober!$E33)</f>
        <v/>
      </c>
      <c r="P33" s="94" t="str">
        <f>IF($B33="","",November!$E33)</f>
        <v/>
      </c>
      <c r="Q33" s="143" t="str">
        <f>IF($B33="","",Dezember!$E33)</f>
        <v/>
      </c>
      <c r="S33" s="142" t="str">
        <f t="shared" si="0"/>
        <v/>
      </c>
      <c r="U33" s="142" t="str">
        <f t="shared" si="1"/>
        <v/>
      </c>
    </row>
    <row r="34" spans="1:21" x14ac:dyDescent="0.25">
      <c r="A34" s="73" t="str">
        <f>+IF(B34="","",MAX($A$6:A33)+1)</f>
        <v/>
      </c>
      <c r="B34" s="115" t="str">
        <f>+IF(Januar!B34="","",Januar!B34)</f>
        <v/>
      </c>
      <c r="C34" s="132" t="str">
        <f>+IF(Januar!C34="","",Januar!C34)</f>
        <v/>
      </c>
      <c r="D34" s="133" t="str">
        <f>+IF(Januar!D34="","",Januar!D34)</f>
        <v/>
      </c>
      <c r="F34" s="134" t="str">
        <f>IF($B34="","",Januar!$E34)</f>
        <v/>
      </c>
      <c r="G34" s="94" t="str">
        <f>IF($B34="","",Februar!$E34)</f>
        <v/>
      </c>
      <c r="H34" s="94" t="str">
        <f>IF($B34="","",März!$E34)</f>
        <v/>
      </c>
      <c r="I34" s="94" t="str">
        <f>IF($B34="","",April!$E34)</f>
        <v/>
      </c>
      <c r="J34" s="94" t="str">
        <f>IF($B34="","",Mai!$E34)</f>
        <v/>
      </c>
      <c r="K34" s="94" t="str">
        <f>IF($B34="","",Juni!$E34)</f>
        <v/>
      </c>
      <c r="L34" s="94" t="str">
        <f>IF($B34="","",Juli!E34)</f>
        <v/>
      </c>
      <c r="M34" s="94" t="str">
        <f>IF($B34="","",August!$E34)</f>
        <v/>
      </c>
      <c r="N34" s="94" t="str">
        <f>IF($B34="","",September!$E34)</f>
        <v/>
      </c>
      <c r="O34" s="94" t="str">
        <f>IF($B34="","",Oktober!$E34)</f>
        <v/>
      </c>
      <c r="P34" s="94" t="str">
        <f>IF($B34="","",November!$E34)</f>
        <v/>
      </c>
      <c r="Q34" s="143" t="str">
        <f>IF($B34="","",Dezember!$E34)</f>
        <v/>
      </c>
      <c r="S34" s="142" t="str">
        <f t="shared" si="0"/>
        <v/>
      </c>
      <c r="U34" s="142" t="str">
        <f t="shared" si="1"/>
        <v/>
      </c>
    </row>
    <row r="35" spans="1:21" x14ac:dyDescent="0.25">
      <c r="A35" s="73" t="str">
        <f>+IF(B35="","",MAX($A$6:A34)+1)</f>
        <v/>
      </c>
      <c r="B35" s="115" t="str">
        <f>+IF(Januar!B35="","",Januar!B35)</f>
        <v/>
      </c>
      <c r="C35" s="132" t="str">
        <f>+IF(Januar!C35="","",Januar!C35)</f>
        <v/>
      </c>
      <c r="D35" s="133" t="str">
        <f>+IF(Januar!D35="","",Januar!D35)</f>
        <v/>
      </c>
      <c r="F35" s="134" t="str">
        <f>IF($B35="","",Januar!$E35)</f>
        <v/>
      </c>
      <c r="G35" s="94" t="str">
        <f>IF($B35="","",Februar!$E35)</f>
        <v/>
      </c>
      <c r="H35" s="94" t="str">
        <f>IF($B35="","",März!$E35)</f>
        <v/>
      </c>
      <c r="I35" s="94" t="str">
        <f>IF($B35="","",April!$E35)</f>
        <v/>
      </c>
      <c r="J35" s="94" t="str">
        <f>IF($B35="","",Mai!$E35)</f>
        <v/>
      </c>
      <c r="K35" s="94" t="str">
        <f>IF($B35="","",Juni!$E35)</f>
        <v/>
      </c>
      <c r="L35" s="94" t="str">
        <f>IF($B35="","",Juli!E35)</f>
        <v/>
      </c>
      <c r="M35" s="94" t="str">
        <f>IF($B35="","",August!$E35)</f>
        <v/>
      </c>
      <c r="N35" s="94" t="str">
        <f>IF($B35="","",September!$E35)</f>
        <v/>
      </c>
      <c r="O35" s="94" t="str">
        <f>IF($B35="","",Oktober!$E35)</f>
        <v/>
      </c>
      <c r="P35" s="94" t="str">
        <f>IF($B35="","",November!$E35)</f>
        <v/>
      </c>
      <c r="Q35" s="143" t="str">
        <f>IF($B35="","",Dezember!$E35)</f>
        <v/>
      </c>
      <c r="S35" s="142" t="str">
        <f t="shared" si="0"/>
        <v/>
      </c>
      <c r="U35" s="142" t="str">
        <f t="shared" si="1"/>
        <v/>
      </c>
    </row>
    <row r="36" spans="1:21" x14ac:dyDescent="0.25">
      <c r="A36" s="73" t="str">
        <f>+IF(B36="","",MAX($A$6:A35)+1)</f>
        <v/>
      </c>
      <c r="B36" s="115" t="str">
        <f>+IF(Januar!B36="","",Januar!B36)</f>
        <v/>
      </c>
      <c r="C36" s="132" t="str">
        <f>+IF(Januar!C36="","",Januar!C36)</f>
        <v/>
      </c>
      <c r="D36" s="133" t="str">
        <f>+IF(Januar!D36="","",Januar!D36)</f>
        <v/>
      </c>
      <c r="F36" s="134" t="str">
        <f>IF($B36="","",Januar!$E36)</f>
        <v/>
      </c>
      <c r="G36" s="94" t="str">
        <f>IF($B36="","",Februar!$E36)</f>
        <v/>
      </c>
      <c r="H36" s="94" t="str">
        <f>IF($B36="","",März!$E36)</f>
        <v/>
      </c>
      <c r="I36" s="94" t="str">
        <f>IF($B36="","",April!$E36)</f>
        <v/>
      </c>
      <c r="J36" s="94" t="str">
        <f>IF($B36="","",Mai!$E36)</f>
        <v/>
      </c>
      <c r="K36" s="94" t="str">
        <f>IF($B36="","",Juni!$E36)</f>
        <v/>
      </c>
      <c r="L36" s="94" t="str">
        <f>IF($B36="","",Juli!E36)</f>
        <v/>
      </c>
      <c r="M36" s="94" t="str">
        <f>IF($B36="","",August!$E36)</f>
        <v/>
      </c>
      <c r="N36" s="94" t="str">
        <f>IF($B36="","",September!$E36)</f>
        <v/>
      </c>
      <c r="O36" s="94" t="str">
        <f>IF($B36="","",Oktober!$E36)</f>
        <v/>
      </c>
      <c r="P36" s="94" t="str">
        <f>IF($B36="","",November!$E36)</f>
        <v/>
      </c>
      <c r="Q36" s="143" t="str">
        <f>IF($B36="","",Dezember!$E36)</f>
        <v/>
      </c>
      <c r="S36" s="142" t="str">
        <f t="shared" si="0"/>
        <v/>
      </c>
      <c r="U36" s="142" t="str">
        <f t="shared" si="1"/>
        <v/>
      </c>
    </row>
    <row r="37" spans="1:21" x14ac:dyDescent="0.25">
      <c r="A37" s="73" t="str">
        <f>+IF(B37="","",MAX($A$6:A36)+1)</f>
        <v/>
      </c>
      <c r="B37" s="115" t="str">
        <f>+IF(Januar!B37="","",Januar!B37)</f>
        <v/>
      </c>
      <c r="C37" s="132" t="str">
        <f>+IF(Januar!C37="","",Januar!C37)</f>
        <v/>
      </c>
      <c r="D37" s="133" t="str">
        <f>+IF(Januar!D37="","",Januar!D37)</f>
        <v/>
      </c>
      <c r="F37" s="134" t="str">
        <f>IF($B37="","",Januar!$E37)</f>
        <v/>
      </c>
      <c r="G37" s="94" t="str">
        <f>IF($B37="","",Februar!$E37)</f>
        <v/>
      </c>
      <c r="H37" s="94" t="str">
        <f>IF($B37="","",März!$E37)</f>
        <v/>
      </c>
      <c r="I37" s="94" t="str">
        <f>IF($B37="","",April!$E37)</f>
        <v/>
      </c>
      <c r="J37" s="94" t="str">
        <f>IF($B37="","",Mai!$E37)</f>
        <v/>
      </c>
      <c r="K37" s="94" t="str">
        <f>IF($B37="","",Juni!$E37)</f>
        <v/>
      </c>
      <c r="L37" s="94" t="str">
        <f>IF($B37="","",Juli!E37)</f>
        <v/>
      </c>
      <c r="M37" s="94" t="str">
        <f>IF($B37="","",August!$E37)</f>
        <v/>
      </c>
      <c r="N37" s="94" t="str">
        <f>IF($B37="","",September!$E37)</f>
        <v/>
      </c>
      <c r="O37" s="94" t="str">
        <f>IF($B37="","",Oktober!$E37)</f>
        <v/>
      </c>
      <c r="P37" s="94" t="str">
        <f>IF($B37="","",November!$E37)</f>
        <v/>
      </c>
      <c r="Q37" s="143" t="str">
        <f>IF($B37="","",Dezember!$E37)</f>
        <v/>
      </c>
      <c r="S37" s="142" t="str">
        <f t="shared" si="0"/>
        <v/>
      </c>
      <c r="U37" s="142" t="str">
        <f t="shared" si="1"/>
        <v/>
      </c>
    </row>
    <row r="38" spans="1:21" x14ac:dyDescent="0.25">
      <c r="A38" s="73" t="str">
        <f>+IF(B38="","",MAX($A$6:A37)+1)</f>
        <v/>
      </c>
      <c r="B38" s="115" t="str">
        <f>+IF(Januar!B38="","",Januar!B38)</f>
        <v/>
      </c>
      <c r="C38" s="132" t="str">
        <f>+IF(Januar!C38="","",Januar!C38)</f>
        <v/>
      </c>
      <c r="D38" s="133" t="str">
        <f>+IF(Januar!D38="","",Januar!D38)</f>
        <v/>
      </c>
      <c r="F38" s="134" t="str">
        <f>IF($B38="","",Januar!$E38)</f>
        <v/>
      </c>
      <c r="G38" s="94" t="str">
        <f>IF($B38="","",Februar!$E38)</f>
        <v/>
      </c>
      <c r="H38" s="94" t="str">
        <f>IF($B38="","",März!$E38)</f>
        <v/>
      </c>
      <c r="I38" s="94" t="str">
        <f>IF($B38="","",April!$E38)</f>
        <v/>
      </c>
      <c r="J38" s="94" t="str">
        <f>IF($B38="","",Mai!$E38)</f>
        <v/>
      </c>
      <c r="K38" s="94" t="str">
        <f>IF($B38="","",Juni!$E38)</f>
        <v/>
      </c>
      <c r="L38" s="94" t="str">
        <f>IF($B38="","",Juli!E38)</f>
        <v/>
      </c>
      <c r="M38" s="94" t="str">
        <f>IF($B38="","",August!$E38)</f>
        <v/>
      </c>
      <c r="N38" s="94" t="str">
        <f>IF($B38="","",September!$E38)</f>
        <v/>
      </c>
      <c r="O38" s="94" t="str">
        <f>IF($B38="","",Oktober!$E38)</f>
        <v/>
      </c>
      <c r="P38" s="94" t="str">
        <f>IF($B38="","",November!$E38)</f>
        <v/>
      </c>
      <c r="Q38" s="143" t="str">
        <f>IF($B38="","",Dezember!$E38)</f>
        <v/>
      </c>
      <c r="S38" s="142" t="str">
        <f t="shared" ref="S38:S55" si="2">+IF(B38="","",SUM(F38:Q38))</f>
        <v/>
      </c>
      <c r="U38" s="142" t="str">
        <f t="shared" ref="U38:U55" si="3">IF(B38="","",D38-S38)</f>
        <v/>
      </c>
    </row>
    <row r="39" spans="1:21" x14ac:dyDescent="0.25">
      <c r="A39" s="73" t="str">
        <f>+IF(B39="","",MAX($A$6:A38)+1)</f>
        <v/>
      </c>
      <c r="B39" s="115" t="str">
        <f>+IF(Januar!B39="","",Januar!B39)</f>
        <v/>
      </c>
      <c r="C39" s="132" t="str">
        <f>+IF(Januar!C39="","",Januar!C39)</f>
        <v/>
      </c>
      <c r="D39" s="133" t="str">
        <f>+IF(Januar!D39="","",Januar!D39)</f>
        <v/>
      </c>
      <c r="F39" s="134" t="str">
        <f>IF($B39="","",Januar!$E39)</f>
        <v/>
      </c>
      <c r="G39" s="94" t="str">
        <f>IF($B39="","",Februar!$E39)</f>
        <v/>
      </c>
      <c r="H39" s="94" t="str">
        <f>IF($B39="","",März!$E39)</f>
        <v/>
      </c>
      <c r="I39" s="94" t="str">
        <f>IF($B39="","",April!$E39)</f>
        <v/>
      </c>
      <c r="J39" s="94" t="str">
        <f>IF($B39="","",Mai!$E39)</f>
        <v/>
      </c>
      <c r="K39" s="94" t="str">
        <f>IF($B39="","",Juni!$E39)</f>
        <v/>
      </c>
      <c r="L39" s="94" t="str">
        <f>IF($B39="","",Juli!E39)</f>
        <v/>
      </c>
      <c r="M39" s="94" t="str">
        <f>IF($B39="","",August!$E39)</f>
        <v/>
      </c>
      <c r="N39" s="94" t="str">
        <f>IF($B39="","",September!$E39)</f>
        <v/>
      </c>
      <c r="O39" s="94" t="str">
        <f>IF($B39="","",Oktober!$E39)</f>
        <v/>
      </c>
      <c r="P39" s="94" t="str">
        <f>IF($B39="","",November!$E39)</f>
        <v/>
      </c>
      <c r="Q39" s="143" t="str">
        <f>IF($B39="","",Dezember!$E39)</f>
        <v/>
      </c>
      <c r="S39" s="142" t="str">
        <f t="shared" si="2"/>
        <v/>
      </c>
      <c r="U39" s="142" t="str">
        <f t="shared" si="3"/>
        <v/>
      </c>
    </row>
    <row r="40" spans="1:21" x14ac:dyDescent="0.25">
      <c r="A40" s="73" t="str">
        <f>+IF(B40="","",MAX($A$6:A39)+1)</f>
        <v/>
      </c>
      <c r="B40" s="115" t="str">
        <f>+IF(Januar!B40="","",Januar!B40)</f>
        <v/>
      </c>
      <c r="C40" s="132" t="str">
        <f>+IF(Januar!C40="","",Januar!C40)</f>
        <v/>
      </c>
      <c r="D40" s="133" t="str">
        <f>+IF(Januar!D40="","",Januar!D40)</f>
        <v/>
      </c>
      <c r="F40" s="134" t="str">
        <f>IF($B40="","",Januar!$E40)</f>
        <v/>
      </c>
      <c r="G40" s="94" t="str">
        <f>IF($B40="","",Februar!$E40)</f>
        <v/>
      </c>
      <c r="H40" s="94" t="str">
        <f>IF($B40="","",März!$E40)</f>
        <v/>
      </c>
      <c r="I40" s="94" t="str">
        <f>IF($B40="","",April!$E40)</f>
        <v/>
      </c>
      <c r="J40" s="94" t="str">
        <f>IF($B40="","",Mai!$E40)</f>
        <v/>
      </c>
      <c r="K40" s="94" t="str">
        <f>IF($B40="","",Juni!$E40)</f>
        <v/>
      </c>
      <c r="L40" s="94" t="str">
        <f>IF($B40="","",Juli!E40)</f>
        <v/>
      </c>
      <c r="M40" s="94" t="str">
        <f>IF($B40="","",August!$E40)</f>
        <v/>
      </c>
      <c r="N40" s="94" t="str">
        <f>IF($B40="","",September!$E40)</f>
        <v/>
      </c>
      <c r="O40" s="94" t="str">
        <f>IF($B40="","",Oktober!$E40)</f>
        <v/>
      </c>
      <c r="P40" s="94" t="str">
        <f>IF($B40="","",November!$E40)</f>
        <v/>
      </c>
      <c r="Q40" s="143" t="str">
        <f>IF($B40="","",Dezember!$E40)</f>
        <v/>
      </c>
      <c r="S40" s="142" t="str">
        <f t="shared" si="2"/>
        <v/>
      </c>
      <c r="U40" s="142" t="str">
        <f t="shared" si="3"/>
        <v/>
      </c>
    </row>
    <row r="41" spans="1:21" x14ac:dyDescent="0.25">
      <c r="A41" s="73" t="str">
        <f>+IF(B41="","",MAX($A$6:A40)+1)</f>
        <v/>
      </c>
      <c r="B41" s="115" t="str">
        <f>+IF(Januar!B41="","",Januar!B41)</f>
        <v/>
      </c>
      <c r="C41" s="132" t="str">
        <f>+IF(Januar!C41="","",Januar!C41)</f>
        <v/>
      </c>
      <c r="D41" s="133" t="str">
        <f>+IF(Januar!D41="","",Januar!D41)</f>
        <v/>
      </c>
      <c r="F41" s="134" t="str">
        <f>IF($B41="","",Januar!$E41)</f>
        <v/>
      </c>
      <c r="G41" s="94" t="str">
        <f>IF($B41="","",Februar!$E41)</f>
        <v/>
      </c>
      <c r="H41" s="94" t="str">
        <f>IF($B41="","",März!$E41)</f>
        <v/>
      </c>
      <c r="I41" s="94" t="str">
        <f>IF($B41="","",April!$E41)</f>
        <v/>
      </c>
      <c r="J41" s="94" t="str">
        <f>IF($B41="","",Mai!$E41)</f>
        <v/>
      </c>
      <c r="K41" s="94" t="str">
        <f>IF($B41="","",Juni!$E41)</f>
        <v/>
      </c>
      <c r="L41" s="94" t="str">
        <f>IF($B41="","",Juli!E41)</f>
        <v/>
      </c>
      <c r="M41" s="94" t="str">
        <f>IF($B41="","",August!$E41)</f>
        <v/>
      </c>
      <c r="N41" s="94" t="str">
        <f>IF($B41="","",September!$E41)</f>
        <v/>
      </c>
      <c r="O41" s="94" t="str">
        <f>IF($B41="","",Oktober!$E41)</f>
        <v/>
      </c>
      <c r="P41" s="94" t="str">
        <f>IF($B41="","",November!$E41)</f>
        <v/>
      </c>
      <c r="Q41" s="143" t="str">
        <f>IF($B41="","",Dezember!$E41)</f>
        <v/>
      </c>
      <c r="S41" s="142" t="str">
        <f t="shared" si="2"/>
        <v/>
      </c>
      <c r="U41" s="142" t="str">
        <f t="shared" si="3"/>
        <v/>
      </c>
    </row>
    <row r="42" spans="1:21" x14ac:dyDescent="0.25">
      <c r="A42" s="73" t="str">
        <f>+IF(B42="","",MAX($A$6:A41)+1)</f>
        <v/>
      </c>
      <c r="B42" s="115" t="str">
        <f>+IF(Januar!B42="","",Januar!B42)</f>
        <v/>
      </c>
      <c r="C42" s="132" t="str">
        <f>+IF(Januar!C42="","",Januar!C42)</f>
        <v/>
      </c>
      <c r="D42" s="133" t="str">
        <f>+IF(Januar!D42="","",Januar!D42)</f>
        <v/>
      </c>
      <c r="F42" s="134" t="str">
        <f>IF($B42="","",Januar!$E42)</f>
        <v/>
      </c>
      <c r="G42" s="94" t="str">
        <f>IF($B42="","",Februar!$E42)</f>
        <v/>
      </c>
      <c r="H42" s="94" t="str">
        <f>IF($B42="","",März!$E42)</f>
        <v/>
      </c>
      <c r="I42" s="94" t="str">
        <f>IF($B42="","",April!$E42)</f>
        <v/>
      </c>
      <c r="J42" s="94" t="str">
        <f>IF($B42="","",Mai!$E42)</f>
        <v/>
      </c>
      <c r="K42" s="94" t="str">
        <f>IF($B42="","",Juni!$E42)</f>
        <v/>
      </c>
      <c r="L42" s="94" t="str">
        <f>IF($B42="","",Juli!E42)</f>
        <v/>
      </c>
      <c r="M42" s="94" t="str">
        <f>IF($B42="","",August!$E42)</f>
        <v/>
      </c>
      <c r="N42" s="94" t="str">
        <f>IF($B42="","",September!$E42)</f>
        <v/>
      </c>
      <c r="O42" s="94" t="str">
        <f>IF($B42="","",Oktober!$E42)</f>
        <v/>
      </c>
      <c r="P42" s="94" t="str">
        <f>IF($B42="","",November!$E42)</f>
        <v/>
      </c>
      <c r="Q42" s="143" t="str">
        <f>IF($B42="","",Dezember!$E42)</f>
        <v/>
      </c>
      <c r="S42" s="142" t="str">
        <f t="shared" si="2"/>
        <v/>
      </c>
      <c r="U42" s="142" t="str">
        <f t="shared" si="3"/>
        <v/>
      </c>
    </row>
    <row r="43" spans="1:21" x14ac:dyDescent="0.25">
      <c r="A43" s="73" t="str">
        <f>+IF(B43="","",MAX($A$6:A42)+1)</f>
        <v/>
      </c>
      <c r="B43" s="115" t="str">
        <f>+IF(Januar!B43="","",Januar!B43)</f>
        <v/>
      </c>
      <c r="C43" s="132" t="str">
        <f>+IF(Januar!C43="","",Januar!C43)</f>
        <v/>
      </c>
      <c r="D43" s="133" t="str">
        <f>+IF(Januar!D43="","",Januar!D43)</f>
        <v/>
      </c>
      <c r="F43" s="134" t="str">
        <f>IF($B43="","",Januar!$E43)</f>
        <v/>
      </c>
      <c r="G43" s="94" t="str">
        <f>IF($B43="","",Februar!$E43)</f>
        <v/>
      </c>
      <c r="H43" s="94" t="str">
        <f>IF($B43="","",März!$E43)</f>
        <v/>
      </c>
      <c r="I43" s="94" t="str">
        <f>IF($B43="","",April!$E43)</f>
        <v/>
      </c>
      <c r="J43" s="94" t="str">
        <f>IF($B43="","",Mai!$E43)</f>
        <v/>
      </c>
      <c r="K43" s="94" t="str">
        <f>IF($B43="","",Juni!$E43)</f>
        <v/>
      </c>
      <c r="L43" s="94" t="str">
        <f>IF($B43="","",Juli!E43)</f>
        <v/>
      </c>
      <c r="M43" s="94" t="str">
        <f>IF($B43="","",August!$E43)</f>
        <v/>
      </c>
      <c r="N43" s="94" t="str">
        <f>IF($B43="","",September!$E43)</f>
        <v/>
      </c>
      <c r="O43" s="94" t="str">
        <f>IF($B43="","",Oktober!$E43)</f>
        <v/>
      </c>
      <c r="P43" s="94" t="str">
        <f>IF($B43="","",November!$E43)</f>
        <v/>
      </c>
      <c r="Q43" s="143" t="str">
        <f>IF($B43="","",Dezember!$E43)</f>
        <v/>
      </c>
      <c r="S43" s="142" t="str">
        <f t="shared" si="2"/>
        <v/>
      </c>
      <c r="U43" s="142" t="str">
        <f t="shared" si="3"/>
        <v/>
      </c>
    </row>
    <row r="44" spans="1:21" x14ac:dyDescent="0.25">
      <c r="A44" s="73" t="str">
        <f>+IF(B44="","",MAX($A$6:A43)+1)</f>
        <v/>
      </c>
      <c r="B44" s="115" t="str">
        <f>+IF(Januar!B44="","",Januar!B44)</f>
        <v/>
      </c>
      <c r="C44" s="132" t="str">
        <f>+IF(Januar!C44="","",Januar!C44)</f>
        <v/>
      </c>
      <c r="D44" s="133" t="str">
        <f>+IF(Januar!D44="","",Januar!D44)</f>
        <v/>
      </c>
      <c r="F44" s="134" t="str">
        <f>IF($B44="","",Januar!$E44)</f>
        <v/>
      </c>
      <c r="G44" s="94" t="str">
        <f>IF($B44="","",Februar!$E44)</f>
        <v/>
      </c>
      <c r="H44" s="94" t="str">
        <f>IF($B44="","",März!$E44)</f>
        <v/>
      </c>
      <c r="I44" s="94" t="str">
        <f>IF($B44="","",April!$E44)</f>
        <v/>
      </c>
      <c r="J44" s="94" t="str">
        <f>IF($B44="","",Mai!$E44)</f>
        <v/>
      </c>
      <c r="K44" s="94" t="str">
        <f>IF($B44="","",Juni!$E44)</f>
        <v/>
      </c>
      <c r="L44" s="94" t="str">
        <f>IF($B44="","",Juli!E44)</f>
        <v/>
      </c>
      <c r="M44" s="94" t="str">
        <f>IF($B44="","",August!$E44)</f>
        <v/>
      </c>
      <c r="N44" s="94" t="str">
        <f>IF($B44="","",September!$E44)</f>
        <v/>
      </c>
      <c r="O44" s="94" t="str">
        <f>IF($B44="","",Oktober!$E44)</f>
        <v/>
      </c>
      <c r="P44" s="94" t="str">
        <f>IF($B44="","",November!$E44)</f>
        <v/>
      </c>
      <c r="Q44" s="143" t="str">
        <f>IF($B44="","",Dezember!$E44)</f>
        <v/>
      </c>
      <c r="S44" s="142" t="str">
        <f t="shared" si="2"/>
        <v/>
      </c>
      <c r="U44" s="142" t="str">
        <f t="shared" si="3"/>
        <v/>
      </c>
    </row>
    <row r="45" spans="1:21" x14ac:dyDescent="0.25">
      <c r="A45" s="73" t="str">
        <f>+IF(B45="","",MAX($A$6:A44)+1)</f>
        <v/>
      </c>
      <c r="B45" s="115" t="str">
        <f>+IF(Januar!B45="","",Januar!B45)</f>
        <v/>
      </c>
      <c r="C45" s="132" t="str">
        <f>+IF(Januar!C45="","",Januar!C45)</f>
        <v/>
      </c>
      <c r="D45" s="133" t="str">
        <f>+IF(Januar!D45="","",Januar!D45)</f>
        <v/>
      </c>
      <c r="F45" s="134" t="str">
        <f>IF($B45="","",Januar!$E45)</f>
        <v/>
      </c>
      <c r="G45" s="94" t="str">
        <f>IF($B45="","",Februar!$E45)</f>
        <v/>
      </c>
      <c r="H45" s="94" t="str">
        <f>IF($B45="","",März!$E45)</f>
        <v/>
      </c>
      <c r="I45" s="94" t="str">
        <f>IF($B45="","",April!$E45)</f>
        <v/>
      </c>
      <c r="J45" s="94" t="str">
        <f>IF($B45="","",Mai!$E45)</f>
        <v/>
      </c>
      <c r="K45" s="94" t="str">
        <f>IF($B45="","",Juni!$E45)</f>
        <v/>
      </c>
      <c r="L45" s="94" t="str">
        <f>IF($B45="","",Juli!E45)</f>
        <v/>
      </c>
      <c r="M45" s="94" t="str">
        <f>IF($B45="","",August!$E45)</f>
        <v/>
      </c>
      <c r="N45" s="94" t="str">
        <f>IF($B45="","",September!$E45)</f>
        <v/>
      </c>
      <c r="O45" s="94" t="str">
        <f>IF($B45="","",Oktober!$E45)</f>
        <v/>
      </c>
      <c r="P45" s="94" t="str">
        <f>IF($B45="","",November!$E45)</f>
        <v/>
      </c>
      <c r="Q45" s="143" t="str">
        <f>IF($B45="","",Dezember!$E45)</f>
        <v/>
      </c>
      <c r="S45" s="142" t="str">
        <f t="shared" si="2"/>
        <v/>
      </c>
      <c r="U45" s="142" t="str">
        <f t="shared" si="3"/>
        <v/>
      </c>
    </row>
    <row r="46" spans="1:21" x14ac:dyDescent="0.25">
      <c r="A46" s="73" t="str">
        <f>+IF(B46="","",MAX($A$6:A45)+1)</f>
        <v/>
      </c>
      <c r="B46" s="115" t="str">
        <f>+IF(Januar!B46="","",Januar!B46)</f>
        <v/>
      </c>
      <c r="C46" s="132" t="str">
        <f>+IF(Januar!C46="","",Januar!C46)</f>
        <v/>
      </c>
      <c r="D46" s="133" t="str">
        <f>+IF(Januar!D46="","",Januar!D46)</f>
        <v/>
      </c>
      <c r="F46" s="134" t="str">
        <f>IF($B46="","",Januar!$E46)</f>
        <v/>
      </c>
      <c r="G46" s="94" t="str">
        <f>IF($B46="","",Februar!$E46)</f>
        <v/>
      </c>
      <c r="H46" s="94" t="str">
        <f>IF($B46="","",März!$E46)</f>
        <v/>
      </c>
      <c r="I46" s="94" t="str">
        <f>IF($B46="","",April!$E46)</f>
        <v/>
      </c>
      <c r="J46" s="94" t="str">
        <f>IF($B46="","",Mai!$E46)</f>
        <v/>
      </c>
      <c r="K46" s="94" t="str">
        <f>IF($B46="","",Juni!$E46)</f>
        <v/>
      </c>
      <c r="L46" s="94" t="str">
        <f>IF($B46="","",Juli!E46)</f>
        <v/>
      </c>
      <c r="M46" s="94" t="str">
        <f>IF($B46="","",August!$E46)</f>
        <v/>
      </c>
      <c r="N46" s="94" t="str">
        <f>IF($B46="","",September!$E46)</f>
        <v/>
      </c>
      <c r="O46" s="94" t="str">
        <f>IF($B46="","",Oktober!$E46)</f>
        <v/>
      </c>
      <c r="P46" s="94" t="str">
        <f>IF($B46="","",November!$E46)</f>
        <v/>
      </c>
      <c r="Q46" s="143" t="str">
        <f>IF($B46="","",Dezember!$E46)</f>
        <v/>
      </c>
      <c r="S46" s="142" t="str">
        <f t="shared" si="2"/>
        <v/>
      </c>
      <c r="U46" s="142" t="str">
        <f t="shared" si="3"/>
        <v/>
      </c>
    </row>
    <row r="47" spans="1:21" x14ac:dyDescent="0.25">
      <c r="A47" s="73" t="str">
        <f>+IF(B47="","",MAX($A$6:A46)+1)</f>
        <v/>
      </c>
      <c r="B47" s="115" t="str">
        <f>+IF(Januar!B47="","",Januar!B47)</f>
        <v/>
      </c>
      <c r="C47" s="132" t="str">
        <f>+IF(Januar!C47="","",Januar!C47)</f>
        <v/>
      </c>
      <c r="D47" s="133" t="str">
        <f>+IF(Januar!D47="","",Januar!D47)</f>
        <v/>
      </c>
      <c r="F47" s="134" t="str">
        <f>IF($B47="","",Januar!$E47)</f>
        <v/>
      </c>
      <c r="G47" s="94" t="str">
        <f>IF($B47="","",Februar!$E47)</f>
        <v/>
      </c>
      <c r="H47" s="94" t="str">
        <f>IF($B47="","",März!$E47)</f>
        <v/>
      </c>
      <c r="I47" s="94" t="str">
        <f>IF($B47="","",April!$E47)</f>
        <v/>
      </c>
      <c r="J47" s="94" t="str">
        <f>IF($B47="","",Mai!$E47)</f>
        <v/>
      </c>
      <c r="K47" s="94" t="str">
        <f>IF($B47="","",Juni!$E47)</f>
        <v/>
      </c>
      <c r="L47" s="94" t="str">
        <f>IF($B47="","",Juli!E47)</f>
        <v/>
      </c>
      <c r="M47" s="94" t="str">
        <f>IF($B47="","",August!$E47)</f>
        <v/>
      </c>
      <c r="N47" s="94" t="str">
        <f>IF($B47="","",September!$E47)</f>
        <v/>
      </c>
      <c r="O47" s="94" t="str">
        <f>IF($B47="","",Oktober!$E47)</f>
        <v/>
      </c>
      <c r="P47" s="94" t="str">
        <f>IF($B47="","",November!$E47)</f>
        <v/>
      </c>
      <c r="Q47" s="143" t="str">
        <f>IF($B47="","",Dezember!$E47)</f>
        <v/>
      </c>
      <c r="S47" s="142" t="str">
        <f t="shared" si="2"/>
        <v/>
      </c>
      <c r="U47" s="142" t="str">
        <f t="shared" si="3"/>
        <v/>
      </c>
    </row>
    <row r="48" spans="1:21" x14ac:dyDescent="0.25">
      <c r="A48" s="73" t="str">
        <f>+IF(B48="","",MAX($A$6:A47)+1)</f>
        <v/>
      </c>
      <c r="B48" s="115" t="str">
        <f>+IF(Januar!B48="","",Januar!B48)</f>
        <v/>
      </c>
      <c r="C48" s="132" t="str">
        <f>+IF(Januar!C48="","",Januar!C48)</f>
        <v/>
      </c>
      <c r="D48" s="133" t="str">
        <f>+IF(Januar!D48="","",Januar!D48)</f>
        <v/>
      </c>
      <c r="F48" s="134" t="str">
        <f>IF($B48="","",Januar!$E48)</f>
        <v/>
      </c>
      <c r="G48" s="94" t="str">
        <f>IF($B48="","",Februar!$E48)</f>
        <v/>
      </c>
      <c r="H48" s="94" t="str">
        <f>IF($B48="","",März!$E48)</f>
        <v/>
      </c>
      <c r="I48" s="94" t="str">
        <f>IF($B48="","",April!$E48)</f>
        <v/>
      </c>
      <c r="J48" s="94" t="str">
        <f>IF($B48="","",Mai!$E48)</f>
        <v/>
      </c>
      <c r="K48" s="94" t="str">
        <f>IF($B48="","",Juni!$E48)</f>
        <v/>
      </c>
      <c r="L48" s="94" t="str">
        <f>IF($B48="","",Juli!E48)</f>
        <v/>
      </c>
      <c r="M48" s="94" t="str">
        <f>IF($B48="","",August!$E48)</f>
        <v/>
      </c>
      <c r="N48" s="94" t="str">
        <f>IF($B48="","",September!$E48)</f>
        <v/>
      </c>
      <c r="O48" s="94" t="str">
        <f>IF($B48="","",Oktober!$E48)</f>
        <v/>
      </c>
      <c r="P48" s="94" t="str">
        <f>IF($B48="","",November!$E48)</f>
        <v/>
      </c>
      <c r="Q48" s="143" t="str">
        <f>IF($B48="","",Dezember!$E48)</f>
        <v/>
      </c>
      <c r="S48" s="142" t="str">
        <f t="shared" si="2"/>
        <v/>
      </c>
      <c r="U48" s="142" t="str">
        <f t="shared" si="3"/>
        <v/>
      </c>
    </row>
    <row r="49" spans="1:21" x14ac:dyDescent="0.25">
      <c r="A49" s="73" t="str">
        <f>+IF(B49="","",MAX($A$6:A48)+1)</f>
        <v/>
      </c>
      <c r="B49" s="115" t="str">
        <f>+IF(Januar!B49="","",Januar!B49)</f>
        <v/>
      </c>
      <c r="C49" s="132" t="str">
        <f>+IF(Januar!C49="","",Januar!C49)</f>
        <v/>
      </c>
      <c r="D49" s="133" t="str">
        <f>+IF(Januar!D49="","",Januar!D49)</f>
        <v/>
      </c>
      <c r="F49" s="134" t="str">
        <f>IF($B49="","",Januar!$E49)</f>
        <v/>
      </c>
      <c r="G49" s="94" t="str">
        <f>IF($B49="","",Februar!$E49)</f>
        <v/>
      </c>
      <c r="H49" s="94" t="str">
        <f>IF($B49="","",März!$E49)</f>
        <v/>
      </c>
      <c r="I49" s="94" t="str">
        <f>IF($B49="","",April!$E49)</f>
        <v/>
      </c>
      <c r="J49" s="94" t="str">
        <f>IF($B49="","",Mai!$E49)</f>
        <v/>
      </c>
      <c r="K49" s="94" t="str">
        <f>IF($B49="","",Juni!$E49)</f>
        <v/>
      </c>
      <c r="L49" s="94" t="str">
        <f>IF($B49="","",Juli!E49)</f>
        <v/>
      </c>
      <c r="M49" s="94" t="str">
        <f>IF($B49="","",August!$E49)</f>
        <v/>
      </c>
      <c r="N49" s="94" t="str">
        <f>IF($B49="","",September!$E49)</f>
        <v/>
      </c>
      <c r="O49" s="94" t="str">
        <f>IF($B49="","",Oktober!$E49)</f>
        <v/>
      </c>
      <c r="P49" s="94" t="str">
        <f>IF($B49="","",November!$E49)</f>
        <v/>
      </c>
      <c r="Q49" s="143" t="str">
        <f>IF($B49="","",Dezember!$E49)</f>
        <v/>
      </c>
      <c r="S49" s="142" t="str">
        <f t="shared" si="2"/>
        <v/>
      </c>
      <c r="U49" s="142" t="str">
        <f t="shared" si="3"/>
        <v/>
      </c>
    </row>
    <row r="50" spans="1:21" x14ac:dyDescent="0.25">
      <c r="A50" s="73" t="str">
        <f>+IF(B50="","",MAX($A$6:A49)+1)</f>
        <v/>
      </c>
      <c r="B50" s="115" t="str">
        <f>+IF(Januar!B50="","",Januar!B50)</f>
        <v/>
      </c>
      <c r="C50" s="132" t="str">
        <f>+IF(Januar!C50="","",Januar!C50)</f>
        <v/>
      </c>
      <c r="D50" s="133" t="str">
        <f>+IF(Januar!D50="","",Januar!D50)</f>
        <v/>
      </c>
      <c r="F50" s="134" t="str">
        <f>IF($B50="","",Januar!$E50)</f>
        <v/>
      </c>
      <c r="G50" s="94" t="str">
        <f>IF($B50="","",Februar!$E50)</f>
        <v/>
      </c>
      <c r="H50" s="94" t="str">
        <f>IF($B50="","",März!$E50)</f>
        <v/>
      </c>
      <c r="I50" s="94" t="str">
        <f>IF($B50="","",April!$E50)</f>
        <v/>
      </c>
      <c r="J50" s="94" t="str">
        <f>IF($B50="","",Mai!$E50)</f>
        <v/>
      </c>
      <c r="K50" s="94" t="str">
        <f>IF($B50="","",Juni!$E50)</f>
        <v/>
      </c>
      <c r="L50" s="94" t="str">
        <f>IF($B50="","",Juli!E50)</f>
        <v/>
      </c>
      <c r="M50" s="94" t="str">
        <f>IF($B50="","",August!$E50)</f>
        <v/>
      </c>
      <c r="N50" s="94" t="str">
        <f>IF($B50="","",September!$E50)</f>
        <v/>
      </c>
      <c r="O50" s="94" t="str">
        <f>IF($B50="","",Oktober!$E50)</f>
        <v/>
      </c>
      <c r="P50" s="94" t="str">
        <f>IF($B50="","",November!$E50)</f>
        <v/>
      </c>
      <c r="Q50" s="143" t="str">
        <f>IF($B50="","",Dezember!$E50)</f>
        <v/>
      </c>
      <c r="S50" s="142" t="str">
        <f t="shared" si="2"/>
        <v/>
      </c>
      <c r="U50" s="142" t="str">
        <f t="shared" si="3"/>
        <v/>
      </c>
    </row>
    <row r="51" spans="1:21" x14ac:dyDescent="0.25">
      <c r="A51" s="73" t="str">
        <f>+IF(B51="","",MAX($A$6:A50)+1)</f>
        <v/>
      </c>
      <c r="B51" s="115" t="str">
        <f>+IF(Januar!B51="","",Januar!B51)</f>
        <v/>
      </c>
      <c r="C51" s="132" t="str">
        <f>+IF(Januar!C51="","",Januar!C51)</f>
        <v/>
      </c>
      <c r="D51" s="133" t="str">
        <f>+IF(Januar!D51="","",Januar!D51)</f>
        <v/>
      </c>
      <c r="F51" s="134" t="str">
        <f>IF($B51="","",Januar!$E51)</f>
        <v/>
      </c>
      <c r="G51" s="94" t="str">
        <f>IF($B51="","",Februar!$E51)</f>
        <v/>
      </c>
      <c r="H51" s="94" t="str">
        <f>IF($B51="","",März!$E51)</f>
        <v/>
      </c>
      <c r="I51" s="94" t="str">
        <f>IF($B51="","",April!$E51)</f>
        <v/>
      </c>
      <c r="J51" s="94" t="str">
        <f>IF($B51="","",Mai!$E51)</f>
        <v/>
      </c>
      <c r="K51" s="94" t="str">
        <f>IF($B51="","",Juni!$E51)</f>
        <v/>
      </c>
      <c r="L51" s="94" t="str">
        <f>IF($B51="","",Juli!E51)</f>
        <v/>
      </c>
      <c r="M51" s="94" t="str">
        <f>IF($B51="","",August!$E51)</f>
        <v/>
      </c>
      <c r="N51" s="94" t="str">
        <f>IF($B51="","",September!$E51)</f>
        <v/>
      </c>
      <c r="O51" s="94" t="str">
        <f>IF($B51="","",Oktober!$E51)</f>
        <v/>
      </c>
      <c r="P51" s="94" t="str">
        <f>IF($B51="","",November!$E51)</f>
        <v/>
      </c>
      <c r="Q51" s="143" t="str">
        <f>IF($B51="","",Dezember!$E51)</f>
        <v/>
      </c>
      <c r="S51" s="142" t="str">
        <f t="shared" si="2"/>
        <v/>
      </c>
      <c r="U51" s="142" t="str">
        <f t="shared" si="3"/>
        <v/>
      </c>
    </row>
    <row r="52" spans="1:21" x14ac:dyDescent="0.25">
      <c r="A52" s="73" t="str">
        <f>+IF(B52="","",MAX($A$6:A51)+1)</f>
        <v/>
      </c>
      <c r="B52" s="115" t="str">
        <f>+IF(Januar!B52="","",Januar!B52)</f>
        <v/>
      </c>
      <c r="C52" s="132" t="str">
        <f>+IF(Januar!C52="","",Januar!C52)</f>
        <v/>
      </c>
      <c r="D52" s="133" t="str">
        <f>+IF(Januar!D52="","",Januar!D52)</f>
        <v/>
      </c>
      <c r="F52" s="134" t="str">
        <f>IF($B52="","",Januar!$E52)</f>
        <v/>
      </c>
      <c r="G52" s="94" t="str">
        <f>IF($B52="","",Februar!$E52)</f>
        <v/>
      </c>
      <c r="H52" s="94" t="str">
        <f>IF($B52="","",März!$E52)</f>
        <v/>
      </c>
      <c r="I52" s="94" t="str">
        <f>IF($B52="","",April!$E52)</f>
        <v/>
      </c>
      <c r="J52" s="94" t="str">
        <f>IF($B52="","",Mai!$E52)</f>
        <v/>
      </c>
      <c r="K52" s="94" t="str">
        <f>IF($B52="","",Juni!$E52)</f>
        <v/>
      </c>
      <c r="L52" s="94" t="str">
        <f>IF($B52="","",Juli!E52)</f>
        <v/>
      </c>
      <c r="M52" s="94" t="str">
        <f>IF($B52="","",August!$E52)</f>
        <v/>
      </c>
      <c r="N52" s="94" t="str">
        <f>IF($B52="","",September!$E52)</f>
        <v/>
      </c>
      <c r="O52" s="94" t="str">
        <f>IF($B52="","",Oktober!$E52)</f>
        <v/>
      </c>
      <c r="P52" s="94" t="str">
        <f>IF($B52="","",November!$E52)</f>
        <v/>
      </c>
      <c r="Q52" s="143" t="str">
        <f>IF($B52="","",Dezember!$E52)</f>
        <v/>
      </c>
      <c r="S52" s="142" t="str">
        <f t="shared" si="2"/>
        <v/>
      </c>
      <c r="U52" s="142" t="str">
        <f t="shared" si="3"/>
        <v/>
      </c>
    </row>
    <row r="53" spans="1:21" x14ac:dyDescent="0.25">
      <c r="A53" s="73" t="str">
        <f>+IF(B53="","",MAX($A$6:A52)+1)</f>
        <v/>
      </c>
      <c r="B53" s="115" t="str">
        <f>+IF(Januar!B53="","",Januar!B53)</f>
        <v/>
      </c>
      <c r="C53" s="132" t="str">
        <f>+IF(Januar!C53="","",Januar!C53)</f>
        <v/>
      </c>
      <c r="D53" s="133" t="str">
        <f>+IF(Januar!D53="","",Januar!D53)</f>
        <v/>
      </c>
      <c r="F53" s="134" t="str">
        <f>IF($B53="","",Januar!$E53)</f>
        <v/>
      </c>
      <c r="G53" s="94" t="str">
        <f>IF($B53="","",Februar!$E53)</f>
        <v/>
      </c>
      <c r="H53" s="94" t="str">
        <f>IF($B53="","",März!$E53)</f>
        <v/>
      </c>
      <c r="I53" s="94" t="str">
        <f>IF($B53="","",April!$E53)</f>
        <v/>
      </c>
      <c r="J53" s="94" t="str">
        <f>IF($B53="","",Mai!$E53)</f>
        <v/>
      </c>
      <c r="K53" s="94" t="str">
        <f>IF($B53="","",Juni!$E53)</f>
        <v/>
      </c>
      <c r="L53" s="94" t="str">
        <f>IF($B53="","",Juli!E53)</f>
        <v/>
      </c>
      <c r="M53" s="94" t="str">
        <f>IF($B53="","",August!$E53)</f>
        <v/>
      </c>
      <c r="N53" s="94" t="str">
        <f>IF($B53="","",September!$E53)</f>
        <v/>
      </c>
      <c r="O53" s="94" t="str">
        <f>IF($B53="","",Oktober!$E53)</f>
        <v/>
      </c>
      <c r="P53" s="94" t="str">
        <f>IF($B53="","",November!$E53)</f>
        <v/>
      </c>
      <c r="Q53" s="143" t="str">
        <f>IF($B53="","",Dezember!$E53)</f>
        <v/>
      </c>
      <c r="S53" s="142" t="str">
        <f t="shared" si="2"/>
        <v/>
      </c>
      <c r="U53" s="142" t="str">
        <f t="shared" si="3"/>
        <v/>
      </c>
    </row>
    <row r="54" spans="1:21" x14ac:dyDescent="0.25">
      <c r="A54" s="73" t="str">
        <f>+IF(B54="","",MAX($A$6:A53)+1)</f>
        <v/>
      </c>
      <c r="B54" s="115" t="str">
        <f>+IF(Januar!B54="","",Januar!B54)</f>
        <v/>
      </c>
      <c r="C54" s="132" t="str">
        <f>+IF(Januar!C54="","",Januar!C54)</f>
        <v/>
      </c>
      <c r="D54" s="133" t="str">
        <f>+IF(Januar!D54="","",Januar!D54)</f>
        <v/>
      </c>
      <c r="F54" s="134" t="str">
        <f>IF($B54="","",Januar!$E54)</f>
        <v/>
      </c>
      <c r="G54" s="94" t="str">
        <f>IF($B54="","",Februar!$E54)</f>
        <v/>
      </c>
      <c r="H54" s="94" t="str">
        <f>IF($B54="","",März!$E54)</f>
        <v/>
      </c>
      <c r="I54" s="94" t="str">
        <f>IF($B54="","",April!$E54)</f>
        <v/>
      </c>
      <c r="J54" s="94" t="str">
        <f>IF($B54="","",Mai!$E54)</f>
        <v/>
      </c>
      <c r="K54" s="94" t="str">
        <f>IF($B54="","",Juni!$E54)</f>
        <v/>
      </c>
      <c r="L54" s="94" t="str">
        <f>IF($B54="","",Juli!E54)</f>
        <v/>
      </c>
      <c r="M54" s="94" t="str">
        <f>IF($B54="","",August!$E54)</f>
        <v/>
      </c>
      <c r="N54" s="94" t="str">
        <f>IF($B54="","",September!$E54)</f>
        <v/>
      </c>
      <c r="O54" s="94" t="str">
        <f>IF($B54="","",Oktober!$E54)</f>
        <v/>
      </c>
      <c r="P54" s="94" t="str">
        <f>IF($B54="","",November!$E54)</f>
        <v/>
      </c>
      <c r="Q54" s="143" t="str">
        <f>IF($B54="","",Dezember!$E54)</f>
        <v/>
      </c>
      <c r="S54" s="142" t="str">
        <f t="shared" si="2"/>
        <v/>
      </c>
      <c r="U54" s="142" t="str">
        <f t="shared" si="3"/>
        <v/>
      </c>
    </row>
    <row r="55" spans="1:21" ht="13" thickBot="1" x14ac:dyDescent="0.3">
      <c r="A55" s="101" t="str">
        <f>+IF(B55="","",MAX($A$6:A54)+1)</f>
        <v/>
      </c>
      <c r="B55" s="119" t="str">
        <f>+IF(Januar!B55="","",Januar!B55)</f>
        <v/>
      </c>
      <c r="C55" s="144" t="str">
        <f>+IF(Januar!C55="","",Januar!C55)</f>
        <v/>
      </c>
      <c r="D55" s="145" t="str">
        <f>+IF(Januar!D55="","",Januar!D55)</f>
        <v/>
      </c>
      <c r="F55" s="146" t="str">
        <f>IF($B55="","",Januar!$E55)</f>
        <v/>
      </c>
      <c r="G55" s="147" t="str">
        <f>IF($B55="","",Februar!$E55)</f>
        <v/>
      </c>
      <c r="H55" s="147" t="str">
        <f>IF($B55="","",März!$E55)</f>
        <v/>
      </c>
      <c r="I55" s="147" t="str">
        <f>IF($B55="","",April!$E55)</f>
        <v/>
      </c>
      <c r="J55" s="147" t="str">
        <f>IF($B55="","",Mai!$E55)</f>
        <v/>
      </c>
      <c r="K55" s="147" t="str">
        <f>IF($B55="","",Juni!$E55)</f>
        <v/>
      </c>
      <c r="L55" s="147" t="str">
        <f>IF($B55="","",Juli!E55)</f>
        <v/>
      </c>
      <c r="M55" s="147" t="str">
        <f>IF($B55="","",August!$E55)</f>
        <v/>
      </c>
      <c r="N55" s="147" t="str">
        <f>IF($B55="","",September!$E55)</f>
        <v/>
      </c>
      <c r="O55" s="147" t="str">
        <f>IF($B55="","",Oktober!$E55)</f>
        <v/>
      </c>
      <c r="P55" s="147" t="str">
        <f>IF($B55="","",November!$E55)</f>
        <v/>
      </c>
      <c r="Q55" s="148" t="str">
        <f>IF($B55="","",Dezember!$E55)</f>
        <v/>
      </c>
      <c r="S55" s="149" t="str">
        <f t="shared" si="2"/>
        <v/>
      </c>
      <c r="U55" s="149" t="str">
        <f t="shared" si="3"/>
        <v/>
      </c>
    </row>
    <row r="57" spans="1:21" x14ac:dyDescent="0.25">
      <c r="A57" s="44" t="s">
        <v>73</v>
      </c>
    </row>
    <row r="58" spans="1:21" x14ac:dyDescent="0.25">
      <c r="A58" s="44" t="s">
        <v>74</v>
      </c>
    </row>
    <row r="59" spans="1:21" x14ac:dyDescent="0.25">
      <c r="A59" s="44" t="s">
        <v>75</v>
      </c>
    </row>
  </sheetData>
  <sheetProtection sheet="1"/>
  <mergeCells count="16">
    <mergeCell ref="F2:Q3"/>
    <mergeCell ref="A3:B3"/>
    <mergeCell ref="B4:B5"/>
    <mergeCell ref="C4:C5"/>
    <mergeCell ref="F4:F5"/>
    <mergeCell ref="G4:G5"/>
    <mergeCell ref="H4:H5"/>
    <mergeCell ref="I4:I5"/>
    <mergeCell ref="J4:J5"/>
    <mergeCell ref="K4:K5"/>
    <mergeCell ref="P4:P5"/>
    <mergeCell ref="Q4:Q5"/>
    <mergeCell ref="L4:L5"/>
    <mergeCell ref="M4:M5"/>
    <mergeCell ref="N4:N5"/>
    <mergeCell ref="O4:O5"/>
  </mergeCells>
  <phoneticPr fontId="14" type="noConversion"/>
  <dataValidations count="1">
    <dataValidation showErrorMessage="1" sqref="C6:C55" xr:uid="{00000000-0002-0000-0E00-000000000000}"/>
  </dataValidations>
  <printOptions horizontalCentered="1" gridLines="1"/>
  <pageMargins left="0.43" right="0.39" top="0.59" bottom="0.39" header="0.51" footer="0.51"/>
  <pageSetup paperSize="9" scale="74" orientation="landscape" horizontalDpi="4294967293" r:id="rId1"/>
  <headerFooter alignWithMargins="0"/>
  <colBreaks count="1" manualBreakCount="1">
    <brk id="21" min="5"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sheetPr>
  <dimension ref="A2:IR18"/>
  <sheetViews>
    <sheetView showGridLines="0" showZeros="0" showOutlineSymbols="0" workbookViewId="0">
      <selection activeCell="B3" sqref="B3:F3"/>
    </sheetView>
  </sheetViews>
  <sheetFormatPr baseColWidth="10" defaultColWidth="11.453125" defaultRowHeight="12.5" x14ac:dyDescent="0.25"/>
  <cols>
    <col min="1" max="1" width="2.54296875" style="1" customWidth="1"/>
    <col min="2" max="3" width="1.54296875" style="1" customWidth="1"/>
    <col min="4" max="4" width="76" style="1" customWidth="1"/>
    <col min="5" max="5" width="1.54296875" style="1" customWidth="1"/>
    <col min="6" max="6" width="1.7265625" style="1" customWidth="1"/>
    <col min="7" max="7" width="2.7265625" style="1" customWidth="1"/>
    <col min="8" max="16384" width="11.453125" style="1"/>
  </cols>
  <sheetData>
    <row r="2" spans="1:252" ht="13" thickBot="1" x14ac:dyDescent="0.3"/>
    <row r="3" spans="1:252" s="45" customFormat="1" ht="25.5" customHeight="1" thickBot="1" x14ac:dyDescent="0.3">
      <c r="A3" s="1"/>
      <c r="B3" s="176" t="s">
        <v>36</v>
      </c>
      <c r="C3" s="177"/>
      <c r="D3" s="177"/>
      <c r="E3" s="177"/>
      <c r="F3" s="178"/>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row>
    <row r="4" spans="1:252" x14ac:dyDescent="0.25">
      <c r="B4" s="9"/>
      <c r="F4" s="12"/>
    </row>
    <row r="5" spans="1:252" ht="13" x14ac:dyDescent="0.3">
      <c r="B5" s="9"/>
      <c r="C5" s="10"/>
      <c r="D5" s="46" t="s">
        <v>37</v>
      </c>
      <c r="E5" s="11"/>
      <c r="F5" s="12"/>
    </row>
    <row r="6" spans="1:252" ht="44.25" customHeight="1" x14ac:dyDescent="0.3">
      <c r="B6" s="9"/>
      <c r="C6" s="13"/>
      <c r="D6" s="29"/>
      <c r="E6" s="15"/>
      <c r="F6" s="12"/>
    </row>
    <row r="7" spans="1:252" ht="13.5" thickBot="1" x14ac:dyDescent="0.35">
      <c r="B7" s="9"/>
      <c r="C7" s="22"/>
      <c r="D7" s="23"/>
      <c r="E7" s="24"/>
      <c r="F7" s="12"/>
    </row>
    <row r="8" spans="1:252" x14ac:dyDescent="0.25">
      <c r="B8" s="9"/>
      <c r="F8" s="12"/>
    </row>
    <row r="9" spans="1:252" ht="13" x14ac:dyDescent="0.3">
      <c r="B9" s="9"/>
      <c r="C9" s="10"/>
      <c r="D9" s="46" t="s">
        <v>38</v>
      </c>
      <c r="E9" s="11"/>
      <c r="F9" s="12"/>
    </row>
    <row r="10" spans="1:252" ht="13" x14ac:dyDescent="0.3">
      <c r="B10" s="9"/>
      <c r="C10" s="13"/>
      <c r="D10" s="14"/>
      <c r="E10" s="15"/>
      <c r="F10" s="12"/>
    </row>
    <row r="11" spans="1:252" ht="92.25" customHeight="1" x14ac:dyDescent="0.3">
      <c r="B11" s="9"/>
      <c r="C11" s="13"/>
      <c r="D11" s="14"/>
      <c r="E11" s="17"/>
      <c r="F11" s="12"/>
    </row>
    <row r="12" spans="1:252" ht="318" customHeight="1" x14ac:dyDescent="0.3">
      <c r="B12" s="9"/>
      <c r="C12" s="13"/>
      <c r="D12" s="14"/>
      <c r="E12" s="17"/>
      <c r="F12" s="12"/>
    </row>
    <row r="13" spans="1:252" ht="13.5" thickBot="1" x14ac:dyDescent="0.35">
      <c r="B13" s="9"/>
      <c r="C13" s="22"/>
      <c r="D13" s="23"/>
      <c r="E13" s="24"/>
      <c r="F13" s="12"/>
    </row>
    <row r="14" spans="1:252" ht="13" thickBot="1" x14ac:dyDescent="0.3">
      <c r="B14" s="25"/>
      <c r="C14" s="26"/>
      <c r="D14" s="26"/>
      <c r="E14" s="26"/>
      <c r="F14" s="27"/>
    </row>
    <row r="16" spans="1:252" x14ac:dyDescent="0.25">
      <c r="B16" s="44" t="s">
        <v>73</v>
      </c>
      <c r="C16" s="44"/>
      <c r="D16" s="44"/>
    </row>
    <row r="17" spans="2:4" x14ac:dyDescent="0.25">
      <c r="B17" s="44" t="s">
        <v>74</v>
      </c>
      <c r="C17" s="44"/>
      <c r="D17" s="44"/>
    </row>
    <row r="18" spans="2:4" x14ac:dyDescent="0.25">
      <c r="B18" s="44" t="s">
        <v>75</v>
      </c>
      <c r="C18" s="44"/>
      <c r="D18" s="44"/>
    </row>
  </sheetData>
  <sheetProtection sheet="1"/>
  <mergeCells count="1">
    <mergeCell ref="B3:F3"/>
  </mergeCells>
  <phoneticPr fontId="14" type="noConversion"/>
  <printOptions horizontalCentered="1"/>
  <pageMargins left="0.79" right="0.79" top="0.98" bottom="0.98" header="0.51" footer="0.5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R59"/>
  <sheetViews>
    <sheetView showGridLines="0" tabSelected="1" topLeftCell="A2" workbookViewId="0">
      <pane ySplit="4" topLeftCell="A6" activePane="bottomLeft" state="frozen"/>
      <selection activeCell="B3" sqref="B3:F3"/>
      <selection pane="bottomLeft" activeCell="J6" sqref="J6"/>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1</v>
      </c>
      <c r="H1" s="52">
        <f>F2</f>
        <v>44562</v>
      </c>
      <c r="I1" s="52">
        <f t="shared" ref="I1:AL1" si="0">IF(H1="","",IF(MONTH(H1+1)=$G$1,H1+1,""))</f>
        <v>44563</v>
      </c>
      <c r="J1" s="52">
        <f t="shared" si="0"/>
        <v>44564</v>
      </c>
      <c r="K1" s="52">
        <f t="shared" si="0"/>
        <v>44565</v>
      </c>
      <c r="L1" s="52">
        <f t="shared" si="0"/>
        <v>44566</v>
      </c>
      <c r="M1" s="52">
        <f t="shared" si="0"/>
        <v>44567</v>
      </c>
      <c r="N1" s="52">
        <f t="shared" si="0"/>
        <v>44568</v>
      </c>
      <c r="O1" s="52">
        <f t="shared" si="0"/>
        <v>44569</v>
      </c>
      <c r="P1" s="52">
        <f t="shared" si="0"/>
        <v>44570</v>
      </c>
      <c r="Q1" s="52">
        <f t="shared" si="0"/>
        <v>44571</v>
      </c>
      <c r="R1" s="52">
        <f t="shared" si="0"/>
        <v>44572</v>
      </c>
      <c r="S1" s="52">
        <f t="shared" si="0"/>
        <v>44573</v>
      </c>
      <c r="T1" s="52">
        <f t="shared" si="0"/>
        <v>44574</v>
      </c>
      <c r="U1" s="52">
        <f t="shared" si="0"/>
        <v>44575</v>
      </c>
      <c r="V1" s="52">
        <f t="shared" si="0"/>
        <v>44576</v>
      </c>
      <c r="W1" s="52">
        <f t="shared" si="0"/>
        <v>44577</v>
      </c>
      <c r="X1" s="52">
        <f t="shared" si="0"/>
        <v>44578</v>
      </c>
      <c r="Y1" s="52">
        <f t="shared" si="0"/>
        <v>44579</v>
      </c>
      <c r="Z1" s="52">
        <f t="shared" si="0"/>
        <v>44580</v>
      </c>
      <c r="AA1" s="52">
        <f t="shared" si="0"/>
        <v>44581</v>
      </c>
      <c r="AB1" s="52">
        <f t="shared" si="0"/>
        <v>44582</v>
      </c>
      <c r="AC1" s="52">
        <f t="shared" si="0"/>
        <v>44583</v>
      </c>
      <c r="AD1" s="52">
        <f t="shared" si="0"/>
        <v>44584</v>
      </c>
      <c r="AE1" s="52">
        <f t="shared" si="0"/>
        <v>44585</v>
      </c>
      <c r="AF1" s="52">
        <f t="shared" si="0"/>
        <v>44586</v>
      </c>
      <c r="AG1" s="52">
        <f t="shared" si="0"/>
        <v>44587</v>
      </c>
      <c r="AH1" s="52">
        <f t="shared" si="0"/>
        <v>44588</v>
      </c>
      <c r="AI1" s="52">
        <f t="shared" si="0"/>
        <v>44589</v>
      </c>
      <c r="AJ1" s="52">
        <f t="shared" si="0"/>
        <v>44590</v>
      </c>
      <c r="AK1" s="52">
        <f t="shared" si="0"/>
        <v>44591</v>
      </c>
      <c r="AL1" s="52">
        <f t="shared" si="0"/>
        <v>44592</v>
      </c>
      <c r="AQ1" s="53">
        <v>1</v>
      </c>
    </row>
    <row r="2" spans="1:44" ht="14.5" thickBot="1" x14ac:dyDescent="0.35">
      <c r="A2" s="54" t="str">
        <f>"Urlaubsplanung für "&amp;Stammdaten!G13</f>
        <v>Urlaubsplanung für Mustermann GmbH</v>
      </c>
      <c r="B2" s="55"/>
      <c r="C2" s="55"/>
      <c r="D2" s="55"/>
      <c r="E2" s="56" t="s">
        <v>39</v>
      </c>
      <c r="F2" s="179">
        <f>+DATE(Stammdaten!G8,1,1)</f>
        <v>44562</v>
      </c>
      <c r="G2" s="180"/>
      <c r="H2" s="57">
        <f t="shared" ref="H2:AL2" si="1">IF(H1="","",MONTH(H1))</f>
        <v>1</v>
      </c>
      <c r="I2" s="58">
        <f t="shared" si="1"/>
        <v>1</v>
      </c>
      <c r="J2" s="58">
        <f t="shared" si="1"/>
        <v>1</v>
      </c>
      <c r="K2" s="58">
        <f t="shared" si="1"/>
        <v>1</v>
      </c>
      <c r="L2" s="58">
        <f t="shared" si="1"/>
        <v>1</v>
      </c>
      <c r="M2" s="58">
        <f t="shared" si="1"/>
        <v>1</v>
      </c>
      <c r="N2" s="58">
        <f t="shared" si="1"/>
        <v>1</v>
      </c>
      <c r="O2" s="58">
        <f t="shared" si="1"/>
        <v>1</v>
      </c>
      <c r="P2" s="58">
        <f t="shared" si="1"/>
        <v>1</v>
      </c>
      <c r="Q2" s="58">
        <f t="shared" si="1"/>
        <v>1</v>
      </c>
      <c r="R2" s="58">
        <f t="shared" si="1"/>
        <v>1</v>
      </c>
      <c r="S2" s="58">
        <f t="shared" si="1"/>
        <v>1</v>
      </c>
      <c r="T2" s="58">
        <f t="shared" si="1"/>
        <v>1</v>
      </c>
      <c r="U2" s="58">
        <f t="shared" si="1"/>
        <v>1</v>
      </c>
      <c r="V2" s="58">
        <f t="shared" si="1"/>
        <v>1</v>
      </c>
      <c r="W2" s="58">
        <f t="shared" si="1"/>
        <v>1</v>
      </c>
      <c r="X2" s="58">
        <f t="shared" si="1"/>
        <v>1</v>
      </c>
      <c r="Y2" s="58">
        <f t="shared" si="1"/>
        <v>1</v>
      </c>
      <c r="Z2" s="58">
        <f t="shared" si="1"/>
        <v>1</v>
      </c>
      <c r="AA2" s="58">
        <f t="shared" si="1"/>
        <v>1</v>
      </c>
      <c r="AB2" s="58">
        <f t="shared" si="1"/>
        <v>1</v>
      </c>
      <c r="AC2" s="58">
        <f t="shared" si="1"/>
        <v>1</v>
      </c>
      <c r="AD2" s="58">
        <f t="shared" si="1"/>
        <v>1</v>
      </c>
      <c r="AE2" s="58">
        <f t="shared" si="1"/>
        <v>1</v>
      </c>
      <c r="AF2" s="58">
        <f t="shared" si="1"/>
        <v>1</v>
      </c>
      <c r="AG2" s="58">
        <f t="shared" si="1"/>
        <v>1</v>
      </c>
      <c r="AH2" s="58">
        <f t="shared" si="1"/>
        <v>1</v>
      </c>
      <c r="AI2" s="58">
        <f t="shared" si="1"/>
        <v>1</v>
      </c>
      <c r="AJ2" s="58">
        <f t="shared" si="1"/>
        <v>1</v>
      </c>
      <c r="AK2" s="58">
        <f t="shared" si="1"/>
        <v>1</v>
      </c>
      <c r="AL2" s="59">
        <f t="shared" si="1"/>
        <v>1</v>
      </c>
      <c r="AO2" s="181" t="s">
        <v>40</v>
      </c>
    </row>
    <row r="3" spans="1:44" ht="13.5" thickBot="1" x14ac:dyDescent="0.35">
      <c r="A3" s="184" t="s">
        <v>41</v>
      </c>
      <c r="B3" s="185"/>
      <c r="C3" s="185"/>
      <c r="D3" s="186"/>
      <c r="E3" s="60" t="s">
        <v>42</v>
      </c>
      <c r="F3" s="60" t="s">
        <v>43</v>
      </c>
      <c r="G3" s="61" t="s">
        <v>44</v>
      </c>
      <c r="H3" s="62">
        <f t="shared" ref="H3:AL3" si="2">IF(H1="","",WEEKDAY(H1))</f>
        <v>7</v>
      </c>
      <c r="I3" s="62">
        <f t="shared" si="2"/>
        <v>1</v>
      </c>
      <c r="J3" s="63">
        <f t="shared" si="2"/>
        <v>2</v>
      </c>
      <c r="K3" s="63">
        <f t="shared" si="2"/>
        <v>3</v>
      </c>
      <c r="L3" s="62">
        <f t="shared" si="2"/>
        <v>4</v>
      </c>
      <c r="M3" s="62">
        <f t="shared" si="2"/>
        <v>5</v>
      </c>
      <c r="N3" s="62">
        <f t="shared" si="2"/>
        <v>6</v>
      </c>
      <c r="O3" s="62">
        <f t="shared" si="2"/>
        <v>7</v>
      </c>
      <c r="P3" s="62">
        <f t="shared" si="2"/>
        <v>1</v>
      </c>
      <c r="Q3" s="63">
        <f t="shared" si="2"/>
        <v>2</v>
      </c>
      <c r="R3" s="63">
        <f t="shared" si="2"/>
        <v>3</v>
      </c>
      <c r="S3" s="62">
        <f t="shared" si="2"/>
        <v>4</v>
      </c>
      <c r="T3" s="62">
        <f t="shared" si="2"/>
        <v>5</v>
      </c>
      <c r="U3" s="62">
        <f t="shared" si="2"/>
        <v>6</v>
      </c>
      <c r="V3" s="62">
        <f t="shared" si="2"/>
        <v>7</v>
      </c>
      <c r="W3" s="62">
        <f t="shared" si="2"/>
        <v>1</v>
      </c>
      <c r="X3" s="63">
        <f t="shared" si="2"/>
        <v>2</v>
      </c>
      <c r="Y3" s="63">
        <f t="shared" si="2"/>
        <v>3</v>
      </c>
      <c r="Z3" s="62">
        <f t="shared" si="2"/>
        <v>4</v>
      </c>
      <c r="AA3" s="62">
        <f t="shared" si="2"/>
        <v>5</v>
      </c>
      <c r="AB3" s="62">
        <f t="shared" si="2"/>
        <v>6</v>
      </c>
      <c r="AC3" s="62">
        <f t="shared" si="2"/>
        <v>7</v>
      </c>
      <c r="AD3" s="62">
        <f t="shared" si="2"/>
        <v>1</v>
      </c>
      <c r="AE3" s="63">
        <f t="shared" si="2"/>
        <v>2</v>
      </c>
      <c r="AF3" s="63">
        <f t="shared" si="2"/>
        <v>3</v>
      </c>
      <c r="AG3" s="62">
        <f t="shared" si="2"/>
        <v>4</v>
      </c>
      <c r="AH3" s="62">
        <f t="shared" si="2"/>
        <v>5</v>
      </c>
      <c r="AI3" s="62">
        <f t="shared" si="2"/>
        <v>6</v>
      </c>
      <c r="AJ3" s="62">
        <f t="shared" si="2"/>
        <v>7</v>
      </c>
      <c r="AK3" s="62">
        <f t="shared" si="2"/>
        <v>1</v>
      </c>
      <c r="AL3" s="64">
        <f t="shared" si="2"/>
        <v>2</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6">
        <f t="shared" si="3"/>
        <v>3</v>
      </c>
      <c r="K4" s="66">
        <f t="shared" si="3"/>
        <v>4</v>
      </c>
      <c r="L4" s="65">
        <f t="shared" si="3"/>
        <v>5</v>
      </c>
      <c r="M4" s="65">
        <f t="shared" si="3"/>
        <v>6</v>
      </c>
      <c r="N4" s="65">
        <f t="shared" si="3"/>
        <v>7</v>
      </c>
      <c r="O4" s="65">
        <f t="shared" si="3"/>
        <v>8</v>
      </c>
      <c r="P4" s="65">
        <f t="shared" si="3"/>
        <v>9</v>
      </c>
      <c r="Q4" s="66">
        <f t="shared" si="3"/>
        <v>10</v>
      </c>
      <c r="R4" s="66">
        <f t="shared" si="3"/>
        <v>11</v>
      </c>
      <c r="S4" s="65">
        <f t="shared" si="3"/>
        <v>12</v>
      </c>
      <c r="T4" s="65">
        <f t="shared" si="3"/>
        <v>13</v>
      </c>
      <c r="U4" s="65">
        <f t="shared" si="3"/>
        <v>14</v>
      </c>
      <c r="V4" s="65">
        <f t="shared" si="3"/>
        <v>15</v>
      </c>
      <c r="W4" s="65">
        <f t="shared" si="3"/>
        <v>16</v>
      </c>
      <c r="X4" s="66">
        <f t="shared" si="3"/>
        <v>17</v>
      </c>
      <c r="Y4" s="66">
        <f t="shared" si="3"/>
        <v>18</v>
      </c>
      <c r="Z4" s="65">
        <f t="shared" si="3"/>
        <v>19</v>
      </c>
      <c r="AA4" s="65">
        <f t="shared" si="3"/>
        <v>20</v>
      </c>
      <c r="AB4" s="65">
        <f t="shared" si="3"/>
        <v>21</v>
      </c>
      <c r="AC4" s="65">
        <f t="shared" si="3"/>
        <v>22</v>
      </c>
      <c r="AD4" s="65">
        <f t="shared" si="3"/>
        <v>23</v>
      </c>
      <c r="AE4" s="66">
        <f t="shared" si="3"/>
        <v>24</v>
      </c>
      <c r="AF4" s="66">
        <f t="shared" si="3"/>
        <v>25</v>
      </c>
      <c r="AG4" s="65">
        <f t="shared" si="3"/>
        <v>26</v>
      </c>
      <c r="AH4" s="65">
        <f t="shared" si="3"/>
        <v>27</v>
      </c>
      <c r="AI4" s="65">
        <f t="shared" si="3"/>
        <v>28</v>
      </c>
      <c r="AJ4" s="65">
        <f t="shared" si="3"/>
        <v>29</v>
      </c>
      <c r="AK4" s="65">
        <f t="shared" si="3"/>
        <v>30</v>
      </c>
      <c r="AL4" s="67">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x14ac:dyDescent="0.3">
      <c r="A6" s="73">
        <v>1</v>
      </c>
      <c r="B6" s="74" t="s">
        <v>53</v>
      </c>
      <c r="C6" s="75" t="s">
        <v>18</v>
      </c>
      <c r="D6" s="76">
        <v>22</v>
      </c>
      <c r="E6" s="77">
        <f t="shared" ref="E6:E37" si="5">IF(B6="","",IF(SUM(H6:AL6)=0,0,+IF(AL1&lt;&gt;"",SUM(H6:AL6),IF(AK1&lt;&gt;"",SUM(H6:AK6),IF(AJ1&lt;&gt;"",SUM(H6:AJ6),SUM(H6:AI6))))))</f>
        <v>0</v>
      </c>
      <c r="F6" s="78">
        <f>+Zusammenfassung!S6</f>
        <v>0</v>
      </c>
      <c r="G6" s="79">
        <f t="shared" ref="G6:G37" si="6">IF(ISERROR(IF(B6="","",D6-SUM(F6))),"",IF(B6="","",D6-SUM(F6)))</f>
        <v>22</v>
      </c>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1"/>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x14ac:dyDescent="0.3">
      <c r="A7" s="73">
        <f>+IF(B7="","",MAX($A$6:A6)+1)</f>
        <v>2</v>
      </c>
      <c r="B7" s="85" t="s">
        <v>55</v>
      </c>
      <c r="C7" s="86" t="s">
        <v>20</v>
      </c>
      <c r="D7" s="87">
        <v>30</v>
      </c>
      <c r="E7" s="77">
        <f t="shared" si="5"/>
        <v>0</v>
      </c>
      <c r="F7" s="78">
        <f>+Zusammenfassung!S7</f>
        <v>0</v>
      </c>
      <c r="G7" s="79">
        <f t="shared" si="6"/>
        <v>30</v>
      </c>
      <c r="H7" s="154"/>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90"/>
      <c r="AN7" s="49" t="str">
        <f t="shared" si="7"/>
        <v/>
      </c>
      <c r="AO7" s="82">
        <f t="shared" si="8"/>
        <v>1</v>
      </c>
      <c r="AQ7" s="91" t="str">
        <f>IF(Stammdaten!E25="","",Stammdaten!E25)</f>
        <v>GF</v>
      </c>
      <c r="AR7" s="92" t="str">
        <f>IF(Stammdaten!F25="","",Stammdaten!F25)</f>
        <v>Geschäftsführung</v>
      </c>
    </row>
    <row r="8" spans="1:44" x14ac:dyDescent="0.3">
      <c r="A8" s="73">
        <f>+IF(B8="","",MAX($A$6:A7)+1)</f>
        <v>3</v>
      </c>
      <c r="B8" s="74" t="s">
        <v>56</v>
      </c>
      <c r="C8" s="75" t="s">
        <v>18</v>
      </c>
      <c r="D8" s="93">
        <v>22</v>
      </c>
      <c r="E8" s="77">
        <f t="shared" si="5"/>
        <v>0</v>
      </c>
      <c r="F8" s="94">
        <f>+Zusammenfassung!S8</f>
        <v>0</v>
      </c>
      <c r="G8" s="95">
        <f t="shared" si="6"/>
        <v>22</v>
      </c>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7"/>
      <c r="AN8" s="49" t="str">
        <f t="shared" si="7"/>
        <v/>
      </c>
      <c r="AO8" s="82">
        <f t="shared" si="8"/>
        <v>1</v>
      </c>
      <c r="AQ8" s="91" t="str">
        <f>IF(Stammdaten!E26="","",Stammdaten!E26)</f>
        <v>FiBu</v>
      </c>
      <c r="AR8" s="92" t="str">
        <f>IF(Stammdaten!F26="","",Stammdaten!F26)</f>
        <v>Finanzbuchhaltung</v>
      </c>
    </row>
    <row r="9" spans="1:44" x14ac:dyDescent="0.3">
      <c r="A9" s="73">
        <f>+IF(B9="","",MAX($A$6:A8)+1)</f>
        <v>4</v>
      </c>
      <c r="B9" s="85" t="s">
        <v>55</v>
      </c>
      <c r="C9" s="86" t="s">
        <v>18</v>
      </c>
      <c r="D9" s="87">
        <v>30</v>
      </c>
      <c r="E9" s="77">
        <f t="shared" si="5"/>
        <v>0</v>
      </c>
      <c r="F9" s="94">
        <f>+Zusammenfassung!S9</f>
        <v>0</v>
      </c>
      <c r="G9" s="79">
        <f t="shared" si="6"/>
        <v>30</v>
      </c>
      <c r="H9" s="88"/>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90"/>
      <c r="AN9" s="49" t="str">
        <f t="shared" si="7"/>
        <v/>
      </c>
      <c r="AO9" s="82">
        <f t="shared" si="8"/>
        <v>1</v>
      </c>
      <c r="AQ9" s="91" t="str">
        <f>IF(Stammdaten!E27="","",Stammdaten!E27)</f>
        <v>VK</v>
      </c>
      <c r="AR9" s="92" t="str">
        <f>IF(Stammdaten!F27="","",Stammdaten!F27)</f>
        <v>Verkauf</v>
      </c>
    </row>
    <row r="10" spans="1:44" x14ac:dyDescent="0.3">
      <c r="A10" s="73" t="str">
        <f>+IF(B10="","",MAX($A$6:A9)+1)</f>
        <v/>
      </c>
      <c r="B10" s="74"/>
      <c r="C10" s="75"/>
      <c r="D10" s="93"/>
      <c r="E10" s="77" t="str">
        <f t="shared" si="5"/>
        <v/>
      </c>
      <c r="F10" s="94" t="str">
        <f>+Zusammenfassung!S10</f>
        <v/>
      </c>
      <c r="G10" s="79" t="str">
        <f t="shared" si="6"/>
        <v/>
      </c>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7"/>
      <c r="AN10" s="49" t="str">
        <f t="shared" si="7"/>
        <v/>
      </c>
      <c r="AO10" s="82" t="str">
        <f t="shared" si="8"/>
        <v/>
      </c>
      <c r="AQ10" s="91" t="str">
        <f>IF(Stammdaten!E28="","",Stammdaten!E28)</f>
        <v>MT</v>
      </c>
      <c r="AR10" s="92" t="str">
        <f>IF(Stammdaten!F28="","",Stammdaten!F28)</f>
        <v>Marketing</v>
      </c>
    </row>
    <row r="11" spans="1:44" x14ac:dyDescent="0.3">
      <c r="A11" s="73" t="str">
        <f>+IF(B11="","",MAX($A$6:A10)+1)</f>
        <v/>
      </c>
      <c r="B11" s="74"/>
      <c r="C11" s="75"/>
      <c r="D11" s="93"/>
      <c r="E11" s="77" t="str">
        <f t="shared" si="5"/>
        <v/>
      </c>
      <c r="F11" s="94" t="str">
        <f>+Zusammenfassung!S11</f>
        <v/>
      </c>
      <c r="G11" s="79" t="str">
        <f t="shared" si="6"/>
        <v/>
      </c>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7"/>
      <c r="AN11" s="49" t="str">
        <f t="shared" si="7"/>
        <v/>
      </c>
      <c r="AO11" s="82" t="str">
        <f t="shared" si="8"/>
        <v/>
      </c>
      <c r="AQ11" s="91" t="str">
        <f>IF(Stammdaten!E29="","",Stammdaten!E29)</f>
        <v>EK</v>
      </c>
      <c r="AR11" s="92" t="str">
        <f>IF(Stammdaten!F29="","",Stammdaten!F29)</f>
        <v>Einkauf</v>
      </c>
    </row>
    <row r="12" spans="1:44" x14ac:dyDescent="0.3">
      <c r="A12" s="73" t="str">
        <f>+IF(B12="","",MAX($A$6:A11)+1)</f>
        <v/>
      </c>
      <c r="B12" s="74"/>
      <c r="C12" s="75"/>
      <c r="D12" s="93"/>
      <c r="E12" s="77" t="str">
        <f t="shared" si="5"/>
        <v/>
      </c>
      <c r="F12" s="94" t="str">
        <f>+Zusammenfassung!S12</f>
        <v/>
      </c>
      <c r="G12" s="79" t="str">
        <f t="shared" si="6"/>
        <v/>
      </c>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7"/>
      <c r="AN12" s="49" t="str">
        <f t="shared" si="7"/>
        <v/>
      </c>
      <c r="AO12" s="82" t="str">
        <f t="shared" si="8"/>
        <v/>
      </c>
      <c r="AQ12" s="91" t="str">
        <f>IF(Stammdaten!E30="","",Stammdaten!E30)</f>
        <v>PR</v>
      </c>
      <c r="AR12" s="92" t="str">
        <f>IF(Stammdaten!F30="","",Stammdaten!F30)</f>
        <v>Produktion</v>
      </c>
    </row>
    <row r="13" spans="1:44" x14ac:dyDescent="0.3">
      <c r="A13" s="73" t="str">
        <f>+IF(B13="","",MAX($A$6:A12)+1)</f>
        <v/>
      </c>
      <c r="B13" s="74"/>
      <c r="C13" s="75"/>
      <c r="D13" s="93"/>
      <c r="E13" s="77" t="str">
        <f t="shared" si="5"/>
        <v/>
      </c>
      <c r="F13" s="94" t="str">
        <f>+Zusammenfassung!S13</f>
        <v/>
      </c>
      <c r="G13" s="79" t="str">
        <f t="shared" si="6"/>
        <v/>
      </c>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7"/>
      <c r="AN13" s="49" t="str">
        <f t="shared" si="7"/>
        <v/>
      </c>
      <c r="AO13" s="82" t="str">
        <f t="shared" si="8"/>
        <v/>
      </c>
      <c r="AQ13" s="91" t="str">
        <f>IF(Stammdaten!E31="","",Stammdaten!E31)</f>
        <v>LG</v>
      </c>
      <c r="AR13" s="92" t="str">
        <f>IF(Stammdaten!F31="","",Stammdaten!F31)</f>
        <v>Lager</v>
      </c>
    </row>
    <row r="14" spans="1:44" x14ac:dyDescent="0.3">
      <c r="A14" s="73" t="str">
        <f>+IF(B14="","",MAX($A$6:A13)+1)</f>
        <v/>
      </c>
      <c r="B14" s="74"/>
      <c r="C14" s="75"/>
      <c r="D14" s="93"/>
      <c r="E14" s="77" t="str">
        <f t="shared" si="5"/>
        <v/>
      </c>
      <c r="F14" s="94" t="str">
        <f>+Zusammenfassung!S14</f>
        <v/>
      </c>
      <c r="G14" s="79" t="str">
        <f t="shared" si="6"/>
        <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7"/>
      <c r="AN14" s="49" t="str">
        <f t="shared" si="7"/>
        <v/>
      </c>
      <c r="AO14" s="82" t="str">
        <f t="shared" si="8"/>
        <v/>
      </c>
      <c r="AQ14" s="91" t="str">
        <f>IF(Stammdaten!E32="","",Stammdaten!E32)</f>
        <v/>
      </c>
      <c r="AR14" s="92" t="str">
        <f>IF(Stammdaten!F32="","",Stammdaten!F32)</f>
        <v/>
      </c>
    </row>
    <row r="15" spans="1:44" x14ac:dyDescent="0.3">
      <c r="A15" s="73" t="str">
        <f>+IF(B15="","",MAX($A$6:A14)+1)</f>
        <v/>
      </c>
      <c r="B15" s="74"/>
      <c r="C15" s="75"/>
      <c r="D15" s="93"/>
      <c r="E15" s="77" t="str">
        <f t="shared" si="5"/>
        <v/>
      </c>
      <c r="F15" s="94" t="str">
        <f>+Zusammenfassung!S15</f>
        <v/>
      </c>
      <c r="G15" s="79" t="str">
        <f t="shared" si="6"/>
        <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7"/>
      <c r="AN15" s="49" t="str">
        <f t="shared" si="7"/>
        <v/>
      </c>
      <c r="AO15" s="82" t="str">
        <f t="shared" si="8"/>
        <v/>
      </c>
      <c r="AQ15" s="91" t="str">
        <f>IF(Stammdaten!E33="","",Stammdaten!E33)</f>
        <v/>
      </c>
      <c r="AR15" s="92" t="str">
        <f>IF(Stammdaten!F33="","",Stammdaten!F33)</f>
        <v/>
      </c>
    </row>
    <row r="16" spans="1:44" x14ac:dyDescent="0.3">
      <c r="A16" s="73" t="str">
        <f>+IF(B16="","",MAX($A$6:A15)+1)</f>
        <v/>
      </c>
      <c r="B16" s="74"/>
      <c r="C16" s="75"/>
      <c r="D16" s="93"/>
      <c r="E16" s="77" t="str">
        <f t="shared" si="5"/>
        <v/>
      </c>
      <c r="F16" s="94" t="str">
        <f>+Zusammenfassung!S16</f>
        <v/>
      </c>
      <c r="G16" s="79" t="str">
        <f t="shared" si="6"/>
        <v/>
      </c>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7"/>
      <c r="AN16" s="49" t="str">
        <f t="shared" si="7"/>
        <v/>
      </c>
      <c r="AO16" s="82" t="str">
        <f t="shared" si="8"/>
        <v/>
      </c>
      <c r="AQ16" s="91" t="str">
        <f>IF(Stammdaten!E34="","",Stammdaten!E34)</f>
        <v/>
      </c>
      <c r="AR16" s="92" t="str">
        <f>IF(Stammdaten!F34="","",Stammdaten!F34)</f>
        <v/>
      </c>
    </row>
    <row r="17" spans="1:44" x14ac:dyDescent="0.3">
      <c r="A17" s="73" t="str">
        <f>+IF(B17="","",MAX($A$6:A16)+1)</f>
        <v/>
      </c>
      <c r="B17" s="74"/>
      <c r="C17" s="75"/>
      <c r="D17" s="93"/>
      <c r="E17" s="77" t="str">
        <f t="shared" si="5"/>
        <v/>
      </c>
      <c r="F17" s="94" t="str">
        <f>+Zusammenfassung!S17</f>
        <v/>
      </c>
      <c r="G17" s="79" t="str">
        <f t="shared" si="6"/>
        <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7"/>
      <c r="AN17" s="49" t="str">
        <f t="shared" si="7"/>
        <v/>
      </c>
      <c r="AO17" s="82" t="str">
        <f t="shared" si="8"/>
        <v/>
      </c>
      <c r="AQ17" s="91" t="str">
        <f>IF(Stammdaten!E35="","",Stammdaten!E35)</f>
        <v/>
      </c>
      <c r="AR17" s="92" t="str">
        <f>IF(Stammdaten!F35="","",Stammdaten!F35)</f>
        <v/>
      </c>
    </row>
    <row r="18" spans="1:44" x14ac:dyDescent="0.3">
      <c r="A18" s="73" t="str">
        <f>+IF(B18="","",MAX($A$6:A17)+1)</f>
        <v/>
      </c>
      <c r="B18" s="74"/>
      <c r="C18" s="75"/>
      <c r="D18" s="93"/>
      <c r="E18" s="77" t="str">
        <f t="shared" si="5"/>
        <v/>
      </c>
      <c r="F18" s="94" t="str">
        <f>+Zusammenfassung!S18</f>
        <v/>
      </c>
      <c r="G18" s="79" t="str">
        <f t="shared" si="6"/>
        <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7"/>
      <c r="AN18" s="49" t="str">
        <f t="shared" si="7"/>
        <v/>
      </c>
      <c r="AO18" s="82" t="str">
        <f t="shared" si="8"/>
        <v/>
      </c>
      <c r="AQ18" s="91" t="str">
        <f>IF(Stammdaten!E36="","",Stammdaten!E36)</f>
        <v/>
      </c>
      <c r="AR18" s="92" t="str">
        <f>IF(Stammdaten!F36="","",Stammdaten!F36)</f>
        <v/>
      </c>
    </row>
    <row r="19" spans="1:44" x14ac:dyDescent="0.3">
      <c r="A19" s="73" t="str">
        <f>+IF(B19="","",MAX($A$6:A18)+1)</f>
        <v/>
      </c>
      <c r="B19" s="74"/>
      <c r="C19" s="75"/>
      <c r="D19" s="93"/>
      <c r="E19" s="77" t="str">
        <f t="shared" si="5"/>
        <v/>
      </c>
      <c r="F19" s="94" t="str">
        <f>+Zusammenfassung!S19</f>
        <v/>
      </c>
      <c r="G19" s="79" t="str">
        <f t="shared" si="6"/>
        <v/>
      </c>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7"/>
      <c r="AN19" s="49" t="str">
        <f t="shared" si="7"/>
        <v/>
      </c>
      <c r="AO19" s="82" t="str">
        <f t="shared" si="8"/>
        <v/>
      </c>
      <c r="AQ19" s="91" t="str">
        <f>IF(Stammdaten!E37="","",Stammdaten!E37)</f>
        <v/>
      </c>
      <c r="AR19" s="92" t="str">
        <f>IF(Stammdaten!F37="","",Stammdaten!F37)</f>
        <v/>
      </c>
    </row>
    <row r="20" spans="1:44" x14ac:dyDescent="0.3">
      <c r="A20" s="73" t="str">
        <f>+IF(B20="","",MAX($A$6:A19)+1)</f>
        <v/>
      </c>
      <c r="B20" s="74"/>
      <c r="C20" s="75"/>
      <c r="D20" s="93"/>
      <c r="E20" s="77" t="str">
        <f t="shared" si="5"/>
        <v/>
      </c>
      <c r="F20" s="94" t="str">
        <f>+Zusammenfassung!S20</f>
        <v/>
      </c>
      <c r="G20" s="79" t="str">
        <f t="shared" si="6"/>
        <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7"/>
      <c r="AN20" s="49" t="str">
        <f t="shared" si="7"/>
        <v/>
      </c>
      <c r="AO20" s="82" t="str">
        <f t="shared" si="8"/>
        <v/>
      </c>
      <c r="AQ20" s="91" t="str">
        <f>IF(Stammdaten!E38="","",Stammdaten!E38)</f>
        <v/>
      </c>
      <c r="AR20" s="92" t="str">
        <f>IF(Stammdaten!F38="","",Stammdaten!F38)</f>
        <v/>
      </c>
    </row>
    <row r="21" spans="1:44" ht="13.5" thickBot="1" x14ac:dyDescent="0.35">
      <c r="A21" s="73" t="str">
        <f>+IF(B21="","",MAX($A$6:A20)+1)</f>
        <v/>
      </c>
      <c r="B21" s="74"/>
      <c r="C21" s="75" t="str">
        <f t="shared" ref="C21:C55" si="9">+IF(B21="","",$AQ$23)</f>
        <v/>
      </c>
      <c r="D21" s="93"/>
      <c r="E21" s="77" t="str">
        <f t="shared" si="5"/>
        <v/>
      </c>
      <c r="F21" s="94" t="str">
        <f>+Zusammenfassung!S21</f>
        <v/>
      </c>
      <c r="G21" s="79" t="str">
        <f t="shared" si="6"/>
        <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7"/>
      <c r="AN21" s="49" t="str">
        <f t="shared" si="7"/>
        <v/>
      </c>
      <c r="AO21" s="82" t="str">
        <f t="shared" si="8"/>
        <v/>
      </c>
      <c r="AQ21" s="98" t="str">
        <f>IF(Stammdaten!E39="","",Stammdaten!E39)</f>
        <v/>
      </c>
      <c r="AR21" s="27" t="str">
        <f>IF(Stammdaten!F39="","",Stammdaten!F39)</f>
        <v/>
      </c>
    </row>
    <row r="22" spans="1:44" ht="13.5" thickBot="1" x14ac:dyDescent="0.35">
      <c r="A22" s="73" t="str">
        <f>+IF(B22="","",MAX($A$6:A21)+1)</f>
        <v/>
      </c>
      <c r="B22" s="74"/>
      <c r="C22" s="75" t="str">
        <f t="shared" si="9"/>
        <v/>
      </c>
      <c r="D22" s="93"/>
      <c r="E22" s="77" t="str">
        <f t="shared" si="5"/>
        <v/>
      </c>
      <c r="F22" s="94" t="str">
        <f>+Zusammenfassung!S22</f>
        <v/>
      </c>
      <c r="G22" s="79" t="str">
        <f t="shared" si="6"/>
        <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7"/>
      <c r="AN22" s="49" t="str">
        <f t="shared" si="7"/>
        <v/>
      </c>
      <c r="AO22" s="82" t="str">
        <f t="shared" si="8"/>
        <v/>
      </c>
    </row>
    <row r="23" spans="1:44" ht="13.5" thickBot="1" x14ac:dyDescent="0.35">
      <c r="A23" s="73" t="str">
        <f>+IF(B23="","",MAX($A$6:A22)+1)</f>
        <v/>
      </c>
      <c r="B23" s="74"/>
      <c r="C23" s="75" t="str">
        <f t="shared" si="9"/>
        <v/>
      </c>
      <c r="D23" s="93"/>
      <c r="E23" s="77" t="str">
        <f t="shared" si="5"/>
        <v/>
      </c>
      <c r="F23" s="94" t="str">
        <f>+Zusammenfassung!S23</f>
        <v/>
      </c>
      <c r="G23" s="79" t="str">
        <f t="shared" si="6"/>
        <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7"/>
      <c r="AN23" s="49" t="str">
        <f t="shared" si="7"/>
        <v/>
      </c>
      <c r="AO23" s="82" t="str">
        <f t="shared" si="8"/>
        <v/>
      </c>
      <c r="AQ23" s="99" t="str">
        <f>+Stammdaten!E43</f>
        <v>FiBu</v>
      </c>
      <c r="AR23" s="100" t="str">
        <f>+Stammdaten!F43</f>
        <v>Finanzbuchhaltung</v>
      </c>
    </row>
    <row r="24" spans="1:44" x14ac:dyDescent="0.3">
      <c r="A24" s="73" t="str">
        <f>+IF(B24="","",MAX($A$6:A23)+1)</f>
        <v/>
      </c>
      <c r="B24" s="74"/>
      <c r="C24" s="75" t="str">
        <f t="shared" si="9"/>
        <v/>
      </c>
      <c r="D24" s="93"/>
      <c r="E24" s="77" t="str">
        <f t="shared" si="5"/>
        <v/>
      </c>
      <c r="F24" s="94" t="str">
        <f>+Zusammenfassung!S24</f>
        <v/>
      </c>
      <c r="G24" s="79" t="str">
        <f t="shared" si="6"/>
        <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7"/>
      <c r="AN24" s="49" t="str">
        <f t="shared" si="7"/>
        <v/>
      </c>
      <c r="AO24" s="82" t="str">
        <f t="shared" si="8"/>
        <v/>
      </c>
    </row>
    <row r="25" spans="1:44" x14ac:dyDescent="0.3">
      <c r="A25" s="73" t="str">
        <f>+IF(B25="","",MAX($A$6:A24)+1)</f>
        <v/>
      </c>
      <c r="B25" s="74"/>
      <c r="C25" s="75" t="str">
        <f t="shared" si="9"/>
        <v/>
      </c>
      <c r="D25" s="93"/>
      <c r="E25" s="77" t="str">
        <f t="shared" si="5"/>
        <v/>
      </c>
      <c r="F25" s="94" t="str">
        <f>+Zusammenfassung!S25</f>
        <v/>
      </c>
      <c r="G25" s="79" t="str">
        <f t="shared" si="6"/>
        <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7"/>
      <c r="AN25" s="49" t="str">
        <f t="shared" si="7"/>
        <v/>
      </c>
      <c r="AO25" s="82" t="str">
        <f t="shared" si="8"/>
        <v/>
      </c>
    </row>
    <row r="26" spans="1:44" x14ac:dyDescent="0.3">
      <c r="A26" s="73" t="str">
        <f>+IF(B26="","",MAX($A$6:A25)+1)</f>
        <v/>
      </c>
      <c r="B26" s="74"/>
      <c r="C26" s="75" t="str">
        <f t="shared" si="9"/>
        <v/>
      </c>
      <c r="D26" s="93"/>
      <c r="E26" s="77" t="str">
        <f t="shared" si="5"/>
        <v/>
      </c>
      <c r="F26" s="94" t="str">
        <f>+Zusammenfassung!S26</f>
        <v/>
      </c>
      <c r="G26" s="79" t="str">
        <f t="shared" si="6"/>
        <v/>
      </c>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7"/>
      <c r="AN26" s="49" t="str">
        <f t="shared" si="7"/>
        <v/>
      </c>
      <c r="AO26" s="82" t="str">
        <f t="shared" si="8"/>
        <v/>
      </c>
    </row>
    <row r="27" spans="1:44" x14ac:dyDescent="0.3">
      <c r="A27" s="73" t="str">
        <f>+IF(B27="","",MAX($A$6:A26)+1)</f>
        <v/>
      </c>
      <c r="B27" s="74"/>
      <c r="C27" s="75" t="str">
        <f t="shared" si="9"/>
        <v/>
      </c>
      <c r="D27" s="93"/>
      <c r="E27" s="77" t="str">
        <f t="shared" si="5"/>
        <v/>
      </c>
      <c r="F27" s="94" t="str">
        <f>+Zusammenfassung!S27</f>
        <v/>
      </c>
      <c r="G27" s="79" t="str">
        <f t="shared" si="6"/>
        <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7"/>
      <c r="AN27" s="49" t="str">
        <f t="shared" si="7"/>
        <v/>
      </c>
      <c r="AO27" s="82" t="str">
        <f t="shared" si="8"/>
        <v/>
      </c>
    </row>
    <row r="28" spans="1:44" x14ac:dyDescent="0.3">
      <c r="A28" s="73" t="str">
        <f>+IF(B28="","",MAX($A$6:A27)+1)</f>
        <v/>
      </c>
      <c r="B28" s="74"/>
      <c r="C28" s="75" t="str">
        <f t="shared" si="9"/>
        <v/>
      </c>
      <c r="D28" s="93"/>
      <c r="E28" s="77" t="str">
        <f t="shared" si="5"/>
        <v/>
      </c>
      <c r="F28" s="94" t="str">
        <f>+Zusammenfassung!S28</f>
        <v/>
      </c>
      <c r="G28" s="79" t="str">
        <f t="shared" si="6"/>
        <v/>
      </c>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7"/>
      <c r="AN28" s="49" t="str">
        <f t="shared" si="7"/>
        <v/>
      </c>
      <c r="AO28" s="82" t="str">
        <f t="shared" si="8"/>
        <v/>
      </c>
    </row>
    <row r="29" spans="1:44" x14ac:dyDescent="0.3">
      <c r="A29" s="73" t="str">
        <f>+IF(B29="","",MAX($A$6:A28)+1)</f>
        <v/>
      </c>
      <c r="B29" s="74"/>
      <c r="C29" s="75" t="str">
        <f t="shared" si="9"/>
        <v/>
      </c>
      <c r="D29" s="93"/>
      <c r="E29" s="77" t="str">
        <f t="shared" si="5"/>
        <v/>
      </c>
      <c r="F29" s="94" t="str">
        <f>+Zusammenfassung!S29</f>
        <v/>
      </c>
      <c r="G29" s="79" t="str">
        <f t="shared" si="6"/>
        <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7"/>
      <c r="AN29" s="49" t="str">
        <f t="shared" si="7"/>
        <v/>
      </c>
      <c r="AO29" s="82" t="str">
        <f t="shared" si="8"/>
        <v/>
      </c>
    </row>
    <row r="30" spans="1:44" x14ac:dyDescent="0.3">
      <c r="A30" s="73" t="str">
        <f>+IF(B30="","",MAX($A$6:A29)+1)</f>
        <v/>
      </c>
      <c r="B30" s="74"/>
      <c r="C30" s="75" t="str">
        <f t="shared" si="9"/>
        <v/>
      </c>
      <c r="D30" s="93"/>
      <c r="E30" s="77" t="str">
        <f t="shared" si="5"/>
        <v/>
      </c>
      <c r="F30" s="94" t="str">
        <f>+Zusammenfassung!S30</f>
        <v/>
      </c>
      <c r="G30" s="79" t="str">
        <f t="shared" si="6"/>
        <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7"/>
      <c r="AN30" s="49" t="str">
        <f t="shared" si="7"/>
        <v/>
      </c>
      <c r="AO30" s="82" t="str">
        <f t="shared" si="8"/>
        <v/>
      </c>
    </row>
    <row r="31" spans="1:44" x14ac:dyDescent="0.3">
      <c r="A31" s="73" t="str">
        <f>+IF(B31="","",MAX($A$6:A30)+1)</f>
        <v/>
      </c>
      <c r="B31" s="74"/>
      <c r="C31" s="75" t="str">
        <f t="shared" si="9"/>
        <v/>
      </c>
      <c r="D31" s="93"/>
      <c r="E31" s="77" t="str">
        <f t="shared" si="5"/>
        <v/>
      </c>
      <c r="F31" s="94" t="str">
        <f>+Zusammenfassung!S31</f>
        <v/>
      </c>
      <c r="G31" s="79" t="str">
        <f t="shared" si="6"/>
        <v/>
      </c>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7"/>
      <c r="AN31" s="49" t="str">
        <f t="shared" si="7"/>
        <v/>
      </c>
      <c r="AO31" s="82" t="str">
        <f t="shared" si="8"/>
        <v/>
      </c>
    </row>
    <row r="32" spans="1:44" x14ac:dyDescent="0.3">
      <c r="A32" s="73" t="str">
        <f>+IF(B32="","",MAX($A$6:A31)+1)</f>
        <v/>
      </c>
      <c r="B32" s="74"/>
      <c r="C32" s="75" t="str">
        <f t="shared" si="9"/>
        <v/>
      </c>
      <c r="D32" s="93"/>
      <c r="E32" s="77" t="str">
        <f t="shared" si="5"/>
        <v/>
      </c>
      <c r="F32" s="94" t="str">
        <f>+Zusammenfassung!S32</f>
        <v/>
      </c>
      <c r="G32" s="79" t="str">
        <f t="shared" si="6"/>
        <v/>
      </c>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7"/>
      <c r="AN32" s="49" t="str">
        <f t="shared" si="7"/>
        <v/>
      </c>
      <c r="AO32" s="82" t="str">
        <f t="shared" si="8"/>
        <v/>
      </c>
    </row>
    <row r="33" spans="1:41" x14ac:dyDescent="0.3">
      <c r="A33" s="73" t="str">
        <f>+IF(B33="","",MAX($A$6:A32)+1)</f>
        <v/>
      </c>
      <c r="B33" s="74"/>
      <c r="C33" s="75" t="str">
        <f t="shared" si="9"/>
        <v/>
      </c>
      <c r="D33" s="93"/>
      <c r="E33" s="77" t="str">
        <f t="shared" si="5"/>
        <v/>
      </c>
      <c r="F33" s="94" t="str">
        <f>+Zusammenfassung!S33</f>
        <v/>
      </c>
      <c r="G33" s="79" t="str">
        <f t="shared" si="6"/>
        <v/>
      </c>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7"/>
      <c r="AN33" s="49" t="str">
        <f t="shared" si="7"/>
        <v/>
      </c>
      <c r="AO33" s="82" t="str">
        <f t="shared" si="8"/>
        <v/>
      </c>
    </row>
    <row r="34" spans="1:41" x14ac:dyDescent="0.3">
      <c r="A34" s="73" t="str">
        <f>+IF(B34="","",MAX($A$6:A33)+1)</f>
        <v/>
      </c>
      <c r="B34" s="74"/>
      <c r="C34" s="75" t="str">
        <f t="shared" si="9"/>
        <v/>
      </c>
      <c r="D34" s="93"/>
      <c r="E34" s="77" t="str">
        <f t="shared" si="5"/>
        <v/>
      </c>
      <c r="F34" s="94" t="str">
        <f>+Zusammenfassung!S34</f>
        <v/>
      </c>
      <c r="G34" s="79" t="str">
        <f t="shared" si="6"/>
        <v/>
      </c>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7"/>
      <c r="AN34" s="49" t="str">
        <f t="shared" si="7"/>
        <v/>
      </c>
      <c r="AO34" s="82" t="str">
        <f t="shared" si="8"/>
        <v/>
      </c>
    </row>
    <row r="35" spans="1:41" x14ac:dyDescent="0.3">
      <c r="A35" s="73" t="str">
        <f>+IF(B35="","",MAX($A$6:A34)+1)</f>
        <v/>
      </c>
      <c r="B35" s="74"/>
      <c r="C35" s="75" t="str">
        <f t="shared" si="9"/>
        <v/>
      </c>
      <c r="D35" s="93"/>
      <c r="E35" s="77" t="str">
        <f t="shared" si="5"/>
        <v/>
      </c>
      <c r="F35" s="94" t="str">
        <f>+Zusammenfassung!S35</f>
        <v/>
      </c>
      <c r="G35" s="79" t="str">
        <f t="shared" si="6"/>
        <v/>
      </c>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7"/>
      <c r="AN35" s="49" t="str">
        <f t="shared" si="7"/>
        <v/>
      </c>
      <c r="AO35" s="82" t="str">
        <f t="shared" si="8"/>
        <v/>
      </c>
    </row>
    <row r="36" spans="1:41" x14ac:dyDescent="0.3">
      <c r="A36" s="73" t="str">
        <f>+IF(B36="","",MAX($A$6:A35)+1)</f>
        <v/>
      </c>
      <c r="B36" s="74"/>
      <c r="C36" s="75" t="str">
        <f t="shared" si="9"/>
        <v/>
      </c>
      <c r="D36" s="93"/>
      <c r="E36" s="77" t="str">
        <f t="shared" si="5"/>
        <v/>
      </c>
      <c r="F36" s="94" t="str">
        <f>+Zusammenfassung!S36</f>
        <v/>
      </c>
      <c r="G36" s="79" t="str">
        <f t="shared" si="6"/>
        <v/>
      </c>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7"/>
      <c r="AN36" s="49" t="str">
        <f t="shared" si="7"/>
        <v/>
      </c>
      <c r="AO36" s="82" t="str">
        <f t="shared" si="8"/>
        <v/>
      </c>
    </row>
    <row r="37" spans="1:41" x14ac:dyDescent="0.3">
      <c r="A37" s="73" t="str">
        <f>+IF(B37="","",MAX($A$6:A36)+1)</f>
        <v/>
      </c>
      <c r="B37" s="74"/>
      <c r="C37" s="75" t="str">
        <f t="shared" si="9"/>
        <v/>
      </c>
      <c r="D37" s="93"/>
      <c r="E37" s="77" t="str">
        <f t="shared" si="5"/>
        <v/>
      </c>
      <c r="F37" s="94" t="str">
        <f>+Zusammenfassung!S37</f>
        <v/>
      </c>
      <c r="G37" s="79" t="str">
        <f t="shared" si="6"/>
        <v/>
      </c>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7"/>
      <c r="AN37" s="49" t="str">
        <f t="shared" si="7"/>
        <v/>
      </c>
      <c r="AO37" s="82" t="str">
        <f t="shared" si="8"/>
        <v/>
      </c>
    </row>
    <row r="38" spans="1:41" x14ac:dyDescent="0.3">
      <c r="A38" s="73" t="str">
        <f>+IF(B38="","",MAX($A$6:A37)+1)</f>
        <v/>
      </c>
      <c r="B38" s="74"/>
      <c r="C38" s="75" t="str">
        <f t="shared" si="9"/>
        <v/>
      </c>
      <c r="D38" s="93"/>
      <c r="E38" s="77" t="str">
        <f t="shared" ref="E38:E55" si="10">IF(B38="","",IF(SUM(H38:AL38)=0,0,+IF(AL33&lt;&gt;"",SUM(H38:AL38),IF(AK33&lt;&gt;"",SUM(H38:AK38),IF(AJ33&lt;&gt;"",SUM(H38:AJ38),SUM(H38:AI38))))))</f>
        <v/>
      </c>
      <c r="F38" s="94" t="str">
        <f>+Zusammenfassung!S38</f>
        <v/>
      </c>
      <c r="G38" s="79" t="str">
        <f t="shared" ref="G38:G55" si="11">IF(ISERROR(IF(B38="","",D38-SUM(F38))),"",IF(B38="","",D38-SUM(F38)))</f>
        <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7"/>
      <c r="AN38" s="49" t="str">
        <f t="shared" ref="AN38:AN55" si="12">+IF(AND(B38="",SUM(H38:AL38)&gt;0),"Mitarbeiter eingeben",IF(AND(D38="",SUM(H38:AL38)&gt;0),"Resturlaub eingeben",""))</f>
        <v/>
      </c>
      <c r="AO38" s="82" t="str">
        <f t="shared" ref="AO38:AO55" si="13">+IF(B38="","",1)</f>
        <v/>
      </c>
    </row>
    <row r="39" spans="1:41" x14ac:dyDescent="0.3">
      <c r="A39" s="73" t="str">
        <f>+IF(B39="","",MAX($A$6:A38)+1)</f>
        <v/>
      </c>
      <c r="B39" s="74"/>
      <c r="C39" s="75" t="str">
        <f t="shared" si="9"/>
        <v/>
      </c>
      <c r="D39" s="93"/>
      <c r="E39" s="77" t="str">
        <f t="shared" si="10"/>
        <v/>
      </c>
      <c r="F39" s="94" t="str">
        <f>+Zusammenfassung!S39</f>
        <v/>
      </c>
      <c r="G39" s="79" t="str">
        <f t="shared" si="11"/>
        <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7"/>
      <c r="AN39" s="49" t="str">
        <f t="shared" si="12"/>
        <v/>
      </c>
      <c r="AO39" s="82" t="str">
        <f t="shared" si="13"/>
        <v/>
      </c>
    </row>
    <row r="40" spans="1:41" x14ac:dyDescent="0.3">
      <c r="A40" s="73" t="str">
        <f>+IF(B40="","",MAX($A$6:A39)+1)</f>
        <v/>
      </c>
      <c r="B40" s="74"/>
      <c r="C40" s="75" t="str">
        <f t="shared" si="9"/>
        <v/>
      </c>
      <c r="D40" s="93"/>
      <c r="E40" s="77" t="str">
        <f t="shared" si="10"/>
        <v/>
      </c>
      <c r="F40" s="94" t="str">
        <f>+Zusammenfassung!S40</f>
        <v/>
      </c>
      <c r="G40" s="79" t="str">
        <f t="shared" si="11"/>
        <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7"/>
      <c r="AN40" s="49" t="str">
        <f t="shared" si="12"/>
        <v/>
      </c>
      <c r="AO40" s="82" t="str">
        <f t="shared" si="13"/>
        <v/>
      </c>
    </row>
    <row r="41" spans="1:41" x14ac:dyDescent="0.3">
      <c r="A41" s="73" t="str">
        <f>+IF(B41="","",MAX($A$6:A40)+1)</f>
        <v/>
      </c>
      <c r="B41" s="74"/>
      <c r="C41" s="75" t="str">
        <f t="shared" si="9"/>
        <v/>
      </c>
      <c r="D41" s="93"/>
      <c r="E41" s="77" t="str">
        <f t="shared" si="10"/>
        <v/>
      </c>
      <c r="F41" s="94" t="str">
        <f>+Zusammenfassung!S41</f>
        <v/>
      </c>
      <c r="G41" s="79" t="str">
        <f t="shared" si="11"/>
        <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7"/>
      <c r="AN41" s="49" t="str">
        <f t="shared" si="12"/>
        <v/>
      </c>
      <c r="AO41" s="82" t="str">
        <f t="shared" si="13"/>
        <v/>
      </c>
    </row>
    <row r="42" spans="1:41" x14ac:dyDescent="0.3">
      <c r="A42" s="73" t="str">
        <f>+IF(B42="","",MAX($A$6:A41)+1)</f>
        <v/>
      </c>
      <c r="B42" s="74"/>
      <c r="C42" s="75" t="str">
        <f t="shared" si="9"/>
        <v/>
      </c>
      <c r="D42" s="93"/>
      <c r="E42" s="77" t="str">
        <f t="shared" si="10"/>
        <v/>
      </c>
      <c r="F42" s="94" t="str">
        <f>+Zusammenfassung!S42</f>
        <v/>
      </c>
      <c r="G42" s="79" t="str">
        <f t="shared" si="11"/>
        <v/>
      </c>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7"/>
      <c r="AN42" s="49" t="str">
        <f t="shared" si="12"/>
        <v/>
      </c>
      <c r="AO42" s="82" t="str">
        <f t="shared" si="13"/>
        <v/>
      </c>
    </row>
    <row r="43" spans="1:41" x14ac:dyDescent="0.3">
      <c r="A43" s="73" t="str">
        <f>+IF(B43="","",MAX($A$6:A42)+1)</f>
        <v/>
      </c>
      <c r="B43" s="74"/>
      <c r="C43" s="75" t="str">
        <f t="shared" si="9"/>
        <v/>
      </c>
      <c r="D43" s="93"/>
      <c r="E43" s="77" t="str">
        <f t="shared" si="10"/>
        <v/>
      </c>
      <c r="F43" s="94" t="str">
        <f>+Zusammenfassung!S43</f>
        <v/>
      </c>
      <c r="G43" s="79" t="str">
        <f t="shared" si="11"/>
        <v/>
      </c>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7"/>
      <c r="AN43" s="49" t="str">
        <f t="shared" si="12"/>
        <v/>
      </c>
      <c r="AO43" s="82" t="str">
        <f t="shared" si="13"/>
        <v/>
      </c>
    </row>
    <row r="44" spans="1:41" x14ac:dyDescent="0.3">
      <c r="A44" s="73" t="str">
        <f>+IF(B44="","",MAX($A$6:A43)+1)</f>
        <v/>
      </c>
      <c r="B44" s="74"/>
      <c r="C44" s="75" t="str">
        <f t="shared" si="9"/>
        <v/>
      </c>
      <c r="D44" s="93"/>
      <c r="E44" s="77" t="str">
        <f t="shared" si="10"/>
        <v/>
      </c>
      <c r="F44" s="94" t="str">
        <f>+Zusammenfassung!S44</f>
        <v/>
      </c>
      <c r="G44" s="79" t="str">
        <f t="shared" si="11"/>
        <v/>
      </c>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7"/>
      <c r="AN44" s="49" t="str">
        <f t="shared" si="12"/>
        <v/>
      </c>
      <c r="AO44" s="82" t="str">
        <f t="shared" si="13"/>
        <v/>
      </c>
    </row>
    <row r="45" spans="1:41" x14ac:dyDescent="0.3">
      <c r="A45" s="73" t="str">
        <f>+IF(B45="","",MAX($A$6:A44)+1)</f>
        <v/>
      </c>
      <c r="B45" s="74"/>
      <c r="C45" s="75" t="str">
        <f t="shared" si="9"/>
        <v/>
      </c>
      <c r="D45" s="93"/>
      <c r="E45" s="77" t="str">
        <f t="shared" si="10"/>
        <v/>
      </c>
      <c r="F45" s="94" t="str">
        <f>+Zusammenfassung!S45</f>
        <v/>
      </c>
      <c r="G45" s="79" t="str">
        <f t="shared" si="11"/>
        <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7"/>
      <c r="AN45" s="49" t="str">
        <f t="shared" si="12"/>
        <v/>
      </c>
      <c r="AO45" s="82" t="str">
        <f t="shared" si="13"/>
        <v/>
      </c>
    </row>
    <row r="46" spans="1:41" x14ac:dyDescent="0.3">
      <c r="A46" s="73" t="str">
        <f>+IF(B46="","",MAX($A$6:A45)+1)</f>
        <v/>
      </c>
      <c r="B46" s="74"/>
      <c r="C46" s="75" t="str">
        <f t="shared" si="9"/>
        <v/>
      </c>
      <c r="D46" s="93"/>
      <c r="E46" s="77" t="str">
        <f t="shared" si="10"/>
        <v/>
      </c>
      <c r="F46" s="94" t="str">
        <f>+Zusammenfassung!S46</f>
        <v/>
      </c>
      <c r="G46" s="79" t="str">
        <f t="shared" si="11"/>
        <v/>
      </c>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7"/>
      <c r="AN46" s="49" t="str">
        <f t="shared" si="12"/>
        <v/>
      </c>
      <c r="AO46" s="82" t="str">
        <f t="shared" si="13"/>
        <v/>
      </c>
    </row>
    <row r="47" spans="1:41" x14ac:dyDescent="0.3">
      <c r="A47" s="73" t="str">
        <f>+IF(B47="","",MAX($A$6:A46)+1)</f>
        <v/>
      </c>
      <c r="B47" s="74"/>
      <c r="C47" s="75" t="str">
        <f t="shared" si="9"/>
        <v/>
      </c>
      <c r="D47" s="93"/>
      <c r="E47" s="77" t="str">
        <f t="shared" si="10"/>
        <v/>
      </c>
      <c r="F47" s="94" t="str">
        <f>+Zusammenfassung!S47</f>
        <v/>
      </c>
      <c r="G47" s="79" t="str">
        <f t="shared" si="11"/>
        <v/>
      </c>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7"/>
      <c r="AN47" s="49" t="str">
        <f t="shared" si="12"/>
        <v/>
      </c>
      <c r="AO47" s="82" t="str">
        <f t="shared" si="13"/>
        <v/>
      </c>
    </row>
    <row r="48" spans="1:41" x14ac:dyDescent="0.3">
      <c r="A48" s="73" t="str">
        <f>+IF(B48="","",MAX($A$6:A47)+1)</f>
        <v/>
      </c>
      <c r="B48" s="74"/>
      <c r="C48" s="75" t="str">
        <f t="shared" si="9"/>
        <v/>
      </c>
      <c r="D48" s="93"/>
      <c r="E48" s="77" t="str">
        <f t="shared" si="10"/>
        <v/>
      </c>
      <c r="F48" s="94" t="str">
        <f>+Zusammenfassung!S48</f>
        <v/>
      </c>
      <c r="G48" s="79" t="str">
        <f t="shared" si="11"/>
        <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7"/>
      <c r="AN48" s="49" t="str">
        <f t="shared" si="12"/>
        <v/>
      </c>
      <c r="AO48" s="82" t="str">
        <f t="shared" si="13"/>
        <v/>
      </c>
    </row>
    <row r="49" spans="1:41" x14ac:dyDescent="0.3">
      <c r="A49" s="73" t="str">
        <f>+IF(B49="","",MAX($A$6:A48)+1)</f>
        <v/>
      </c>
      <c r="B49" s="74"/>
      <c r="C49" s="75" t="str">
        <f t="shared" si="9"/>
        <v/>
      </c>
      <c r="D49" s="93"/>
      <c r="E49" s="77" t="str">
        <f t="shared" si="10"/>
        <v/>
      </c>
      <c r="F49" s="94" t="str">
        <f>+Zusammenfassung!S49</f>
        <v/>
      </c>
      <c r="G49" s="79" t="str">
        <f t="shared" si="11"/>
        <v/>
      </c>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7"/>
      <c r="AN49" s="49" t="str">
        <f t="shared" si="12"/>
        <v/>
      </c>
      <c r="AO49" s="82" t="str">
        <f t="shared" si="13"/>
        <v/>
      </c>
    </row>
    <row r="50" spans="1:41" x14ac:dyDescent="0.3">
      <c r="A50" s="73" t="str">
        <f>+IF(B50="","",MAX($A$6:A49)+1)</f>
        <v/>
      </c>
      <c r="B50" s="74"/>
      <c r="C50" s="75" t="str">
        <f t="shared" si="9"/>
        <v/>
      </c>
      <c r="D50" s="93"/>
      <c r="E50" s="77" t="str">
        <f t="shared" si="10"/>
        <v/>
      </c>
      <c r="F50" s="94" t="str">
        <f>+Zusammenfassung!S50</f>
        <v/>
      </c>
      <c r="G50" s="79" t="str">
        <f t="shared" si="11"/>
        <v/>
      </c>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7"/>
      <c r="AN50" s="49" t="str">
        <f t="shared" si="12"/>
        <v/>
      </c>
      <c r="AO50" s="82" t="str">
        <f t="shared" si="13"/>
        <v/>
      </c>
    </row>
    <row r="51" spans="1:41" x14ac:dyDescent="0.3">
      <c r="A51" s="73" t="str">
        <f>+IF(B51="","",MAX($A$6:A50)+1)</f>
        <v/>
      </c>
      <c r="B51" s="74"/>
      <c r="C51" s="75" t="str">
        <f t="shared" si="9"/>
        <v/>
      </c>
      <c r="D51" s="93"/>
      <c r="E51" s="77" t="str">
        <f t="shared" si="10"/>
        <v/>
      </c>
      <c r="F51" s="94" t="str">
        <f>+Zusammenfassung!S51</f>
        <v/>
      </c>
      <c r="G51" s="79" t="str">
        <f t="shared" si="11"/>
        <v/>
      </c>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7"/>
      <c r="AN51" s="49" t="str">
        <f t="shared" si="12"/>
        <v/>
      </c>
      <c r="AO51" s="82" t="str">
        <f t="shared" si="13"/>
        <v/>
      </c>
    </row>
    <row r="52" spans="1:41" x14ac:dyDescent="0.3">
      <c r="A52" s="73" t="str">
        <f>+IF(B52="","",MAX($A$6:A51)+1)</f>
        <v/>
      </c>
      <c r="B52" s="74"/>
      <c r="C52" s="75" t="str">
        <f t="shared" si="9"/>
        <v/>
      </c>
      <c r="D52" s="93"/>
      <c r="E52" s="77" t="str">
        <f t="shared" si="10"/>
        <v/>
      </c>
      <c r="F52" s="94" t="str">
        <f>+Zusammenfassung!S52</f>
        <v/>
      </c>
      <c r="G52" s="79" t="str">
        <f t="shared" si="11"/>
        <v/>
      </c>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7"/>
      <c r="AN52" s="49" t="str">
        <f t="shared" si="12"/>
        <v/>
      </c>
      <c r="AO52" s="82" t="str">
        <f t="shared" si="13"/>
        <v/>
      </c>
    </row>
    <row r="53" spans="1:41" x14ac:dyDescent="0.3">
      <c r="A53" s="73" t="str">
        <f>+IF(B53="","",MAX($A$6:A52)+1)</f>
        <v/>
      </c>
      <c r="B53" s="74"/>
      <c r="C53" s="75" t="str">
        <f t="shared" si="9"/>
        <v/>
      </c>
      <c r="D53" s="93"/>
      <c r="E53" s="77" t="str">
        <f t="shared" si="10"/>
        <v/>
      </c>
      <c r="F53" s="94" t="str">
        <f>+Zusammenfassung!S53</f>
        <v/>
      </c>
      <c r="G53" s="79" t="str">
        <f t="shared" si="11"/>
        <v/>
      </c>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7"/>
      <c r="AN53" s="49" t="str">
        <f t="shared" si="12"/>
        <v/>
      </c>
      <c r="AO53" s="82" t="str">
        <f t="shared" si="13"/>
        <v/>
      </c>
    </row>
    <row r="54" spans="1:41" x14ac:dyDescent="0.3">
      <c r="A54" s="73" t="str">
        <f>+IF(B54="","",MAX($A$6:A53)+1)</f>
        <v/>
      </c>
      <c r="B54" s="74"/>
      <c r="C54" s="75" t="str">
        <f t="shared" si="9"/>
        <v/>
      </c>
      <c r="D54" s="93"/>
      <c r="E54" s="77" t="str">
        <f t="shared" si="10"/>
        <v/>
      </c>
      <c r="F54" s="94" t="str">
        <f>+Zusammenfassung!S54</f>
        <v/>
      </c>
      <c r="G54" s="79" t="str">
        <f t="shared" si="11"/>
        <v/>
      </c>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7"/>
      <c r="AN54" s="49" t="str">
        <f t="shared" si="12"/>
        <v/>
      </c>
      <c r="AO54" s="82" t="str">
        <f t="shared" si="13"/>
        <v/>
      </c>
    </row>
    <row r="55" spans="1:41" ht="13.5" thickBot="1" x14ac:dyDescent="0.35">
      <c r="A55" s="101" t="str">
        <f>+IF(B55="","",MAX($A$6:A54)+1)</f>
        <v/>
      </c>
      <c r="B55" s="102"/>
      <c r="C55" s="103" t="str">
        <f t="shared" si="9"/>
        <v/>
      </c>
      <c r="D55" s="104"/>
      <c r="E55" s="105" t="str">
        <f t="shared" si="10"/>
        <v/>
      </c>
      <c r="F55" s="106" t="str">
        <f>+Zusammenfassung!S55</f>
        <v/>
      </c>
      <c r="G55" s="107" t="str">
        <f t="shared" si="11"/>
        <v/>
      </c>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9"/>
      <c r="AN55" s="49" t="str">
        <f t="shared" si="12"/>
        <v/>
      </c>
      <c r="AO55" s="110" t="str">
        <f t="shared" si="13"/>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47" priority="5" stopIfTrue="1" operator="lessThan">
      <formula>1</formula>
    </cfRule>
  </conditionalFormatting>
  <conditionalFormatting sqref="B7:D7 H7:AL7 B9:D9 H9:AL9 B11:D11 H11:AL11 B13:D13 H13:AL13 B15:D15 H15:AL15 B17:D17 H17:AL17 B19:D19 H19:AL19 B21:D21 H21:AL21 B23:D23 H23:AL23 B25:D25 H25:AL25 B27:D27 H27:AL27 B29:D29 H29:AL29 B31:D31 H31:AL31 B33:D33 H33:AL33 B35:D35 H35:AL35 B37:D37 H37:AL37 B39:D39 H39:AL39 B41:D41 H41:AL41 B43:D43 H43:AL43 B45:D45 H45:AL45 B47:D47 H47:AL47 B49:D49 H49:AL49 B51:D51 H51:AL51 B53:D53 H53:AL53 B55:D55 H55:AL55">
    <cfRule type="expression" dxfId="46" priority="6" stopIfTrue="1">
      <formula>$AO7=1</formula>
    </cfRule>
  </conditionalFormatting>
  <conditionalFormatting sqref="H3:AL4">
    <cfRule type="expression" dxfId="45" priority="1" stopIfTrue="1">
      <formula>WEEKDAY(H$3)=1</formula>
    </cfRule>
    <cfRule type="expression" dxfId="44" priority="2" stopIfTrue="1">
      <formula>WEEKDAY(H$3)=7</formula>
    </cfRule>
  </conditionalFormatting>
  <dataValidations count="2">
    <dataValidation type="list" allowBlank="1" showInputMessage="1" showErrorMessage="1" sqref="C6:C55" xr:uid="{00000000-0002-0000-02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2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R59"/>
  <sheetViews>
    <sheetView showGridLines="0" topLeftCell="A2" workbookViewId="0">
      <pane ySplit="4" topLeftCell="A6" activePane="bottomLeft" state="frozen"/>
      <selection activeCell="B3" sqref="B3:F3"/>
      <selection pane="bottomLeft" activeCell="A3" sqref="A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2</v>
      </c>
      <c r="H1" s="52">
        <f>F2</f>
        <v>44593</v>
      </c>
      <c r="I1" s="52">
        <f t="shared" ref="I1:AL1" si="0">IF(H1="","",IF(MONTH(H1+1)=$G$1,H1+1,""))</f>
        <v>44594</v>
      </c>
      <c r="J1" s="52">
        <f t="shared" si="0"/>
        <v>44595</v>
      </c>
      <c r="K1" s="52">
        <f t="shared" si="0"/>
        <v>44596</v>
      </c>
      <c r="L1" s="52">
        <f t="shared" si="0"/>
        <v>44597</v>
      </c>
      <c r="M1" s="52">
        <f t="shared" si="0"/>
        <v>44598</v>
      </c>
      <c r="N1" s="52">
        <f t="shared" si="0"/>
        <v>44599</v>
      </c>
      <c r="O1" s="52">
        <f t="shared" si="0"/>
        <v>44600</v>
      </c>
      <c r="P1" s="52">
        <f t="shared" si="0"/>
        <v>44601</v>
      </c>
      <c r="Q1" s="52">
        <f t="shared" si="0"/>
        <v>44602</v>
      </c>
      <c r="R1" s="52">
        <f t="shared" si="0"/>
        <v>44603</v>
      </c>
      <c r="S1" s="52">
        <f t="shared" si="0"/>
        <v>44604</v>
      </c>
      <c r="T1" s="52">
        <f t="shared" si="0"/>
        <v>44605</v>
      </c>
      <c r="U1" s="52">
        <f t="shared" si="0"/>
        <v>44606</v>
      </c>
      <c r="V1" s="52">
        <f t="shared" si="0"/>
        <v>44607</v>
      </c>
      <c r="W1" s="52">
        <f t="shared" si="0"/>
        <v>44608</v>
      </c>
      <c r="X1" s="52">
        <f t="shared" si="0"/>
        <v>44609</v>
      </c>
      <c r="Y1" s="52">
        <f t="shared" si="0"/>
        <v>44610</v>
      </c>
      <c r="Z1" s="52">
        <f t="shared" si="0"/>
        <v>44611</v>
      </c>
      <c r="AA1" s="52">
        <f t="shared" si="0"/>
        <v>44612</v>
      </c>
      <c r="AB1" s="52">
        <f t="shared" si="0"/>
        <v>44613</v>
      </c>
      <c r="AC1" s="52">
        <f t="shared" si="0"/>
        <v>44614</v>
      </c>
      <c r="AD1" s="52">
        <f t="shared" si="0"/>
        <v>44615</v>
      </c>
      <c r="AE1" s="52">
        <f t="shared" si="0"/>
        <v>44616</v>
      </c>
      <c r="AF1" s="52">
        <f t="shared" si="0"/>
        <v>44617</v>
      </c>
      <c r="AG1" s="52">
        <f t="shared" si="0"/>
        <v>44618</v>
      </c>
      <c r="AH1" s="52">
        <f t="shared" si="0"/>
        <v>44619</v>
      </c>
      <c r="AI1" s="52">
        <f t="shared" si="0"/>
        <v>44620</v>
      </c>
      <c r="AJ1" s="52" t="str">
        <f t="shared" si="0"/>
        <v/>
      </c>
      <c r="AK1" s="52" t="str">
        <f t="shared" si="0"/>
        <v/>
      </c>
      <c r="AL1" s="52" t="str">
        <f t="shared" si="0"/>
        <v/>
      </c>
      <c r="AQ1" s="53">
        <v>1</v>
      </c>
    </row>
    <row r="2" spans="1:44" ht="14.5" thickBot="1" x14ac:dyDescent="0.35">
      <c r="A2" s="54" t="str">
        <f>"Urlaubsplanung für "&amp;Stammdaten!G13</f>
        <v>Urlaubsplanung für Mustermann GmbH</v>
      </c>
      <c r="B2" s="55"/>
      <c r="C2" s="55"/>
      <c r="D2" s="55"/>
      <c r="E2" s="56" t="s">
        <v>39</v>
      </c>
      <c r="F2" s="179">
        <f>+DATE(Stammdaten!G8,2,1)</f>
        <v>44593</v>
      </c>
      <c r="G2" s="180"/>
      <c r="H2" s="57">
        <f t="shared" ref="H2:AL2" si="1">IF(H1="","",MONTH(H1))</f>
        <v>2</v>
      </c>
      <c r="I2" s="58">
        <f t="shared" si="1"/>
        <v>2</v>
      </c>
      <c r="J2" s="58">
        <f t="shared" si="1"/>
        <v>2</v>
      </c>
      <c r="K2" s="58">
        <f t="shared" si="1"/>
        <v>2</v>
      </c>
      <c r="L2" s="58">
        <f t="shared" si="1"/>
        <v>2</v>
      </c>
      <c r="M2" s="58">
        <f t="shared" si="1"/>
        <v>2</v>
      </c>
      <c r="N2" s="58">
        <f t="shared" si="1"/>
        <v>2</v>
      </c>
      <c r="O2" s="58">
        <f t="shared" si="1"/>
        <v>2</v>
      </c>
      <c r="P2" s="58">
        <f t="shared" si="1"/>
        <v>2</v>
      </c>
      <c r="Q2" s="58">
        <f t="shared" si="1"/>
        <v>2</v>
      </c>
      <c r="R2" s="58">
        <f t="shared" si="1"/>
        <v>2</v>
      </c>
      <c r="S2" s="58">
        <f t="shared" si="1"/>
        <v>2</v>
      </c>
      <c r="T2" s="58">
        <f t="shared" si="1"/>
        <v>2</v>
      </c>
      <c r="U2" s="58">
        <f t="shared" si="1"/>
        <v>2</v>
      </c>
      <c r="V2" s="58">
        <f t="shared" si="1"/>
        <v>2</v>
      </c>
      <c r="W2" s="58">
        <f t="shared" si="1"/>
        <v>2</v>
      </c>
      <c r="X2" s="58">
        <f t="shared" si="1"/>
        <v>2</v>
      </c>
      <c r="Y2" s="58">
        <f t="shared" si="1"/>
        <v>2</v>
      </c>
      <c r="Z2" s="58">
        <f t="shared" si="1"/>
        <v>2</v>
      </c>
      <c r="AA2" s="58">
        <f t="shared" si="1"/>
        <v>2</v>
      </c>
      <c r="AB2" s="58">
        <f t="shared" si="1"/>
        <v>2</v>
      </c>
      <c r="AC2" s="58">
        <f t="shared" si="1"/>
        <v>2</v>
      </c>
      <c r="AD2" s="58">
        <f t="shared" si="1"/>
        <v>2</v>
      </c>
      <c r="AE2" s="58">
        <f t="shared" si="1"/>
        <v>2</v>
      </c>
      <c r="AF2" s="58">
        <f t="shared" si="1"/>
        <v>2</v>
      </c>
      <c r="AG2" s="58">
        <f t="shared" si="1"/>
        <v>2</v>
      </c>
      <c r="AH2" s="58">
        <f t="shared" si="1"/>
        <v>2</v>
      </c>
      <c r="AI2" s="58">
        <f t="shared" si="1"/>
        <v>2</v>
      </c>
      <c r="AJ2" s="58" t="str">
        <f t="shared" si="1"/>
        <v/>
      </c>
      <c r="AK2" s="58" t="str">
        <f t="shared" si="1"/>
        <v/>
      </c>
      <c r="AL2" s="59" t="str">
        <f t="shared" si="1"/>
        <v/>
      </c>
      <c r="AO2" s="181" t="s">
        <v>40</v>
      </c>
    </row>
    <row r="3" spans="1:44" ht="13.5" thickBot="1" x14ac:dyDescent="0.35">
      <c r="A3" s="184" t="s">
        <v>41</v>
      </c>
      <c r="B3" s="185"/>
      <c r="C3" s="185"/>
      <c r="D3" s="186"/>
      <c r="E3" s="60" t="s">
        <v>42</v>
      </c>
      <c r="F3" s="60" t="s">
        <v>43</v>
      </c>
      <c r="G3" s="61" t="s">
        <v>44</v>
      </c>
      <c r="H3" s="111">
        <f t="shared" ref="H3:AL3" si="2">IF(H1="","",WEEKDAY(H1))</f>
        <v>3</v>
      </c>
      <c r="I3" s="62">
        <f t="shared" si="2"/>
        <v>4</v>
      </c>
      <c r="J3" s="62">
        <f t="shared" si="2"/>
        <v>5</v>
      </c>
      <c r="K3" s="62">
        <f t="shared" si="2"/>
        <v>6</v>
      </c>
      <c r="L3" s="62">
        <f t="shared" si="2"/>
        <v>7</v>
      </c>
      <c r="M3" s="62">
        <f t="shared" si="2"/>
        <v>1</v>
      </c>
      <c r="N3" s="63">
        <f t="shared" si="2"/>
        <v>2</v>
      </c>
      <c r="O3" s="63">
        <f t="shared" si="2"/>
        <v>3</v>
      </c>
      <c r="P3" s="62">
        <f t="shared" si="2"/>
        <v>4</v>
      </c>
      <c r="Q3" s="62">
        <f t="shared" si="2"/>
        <v>5</v>
      </c>
      <c r="R3" s="62">
        <f t="shared" si="2"/>
        <v>6</v>
      </c>
      <c r="S3" s="62">
        <f t="shared" si="2"/>
        <v>7</v>
      </c>
      <c r="T3" s="62">
        <f t="shared" si="2"/>
        <v>1</v>
      </c>
      <c r="U3" s="63">
        <f t="shared" si="2"/>
        <v>2</v>
      </c>
      <c r="V3" s="63">
        <f t="shared" si="2"/>
        <v>3</v>
      </c>
      <c r="W3" s="62">
        <f t="shared" si="2"/>
        <v>4</v>
      </c>
      <c r="X3" s="62">
        <f t="shared" si="2"/>
        <v>5</v>
      </c>
      <c r="Y3" s="62">
        <f t="shared" si="2"/>
        <v>6</v>
      </c>
      <c r="Z3" s="62">
        <f t="shared" si="2"/>
        <v>7</v>
      </c>
      <c r="AA3" s="62">
        <f t="shared" si="2"/>
        <v>1</v>
      </c>
      <c r="AB3" s="63">
        <f t="shared" si="2"/>
        <v>2</v>
      </c>
      <c r="AC3" s="63">
        <f t="shared" si="2"/>
        <v>3</v>
      </c>
      <c r="AD3" s="62">
        <f t="shared" si="2"/>
        <v>4</v>
      </c>
      <c r="AE3" s="62">
        <f t="shared" si="2"/>
        <v>5</v>
      </c>
      <c r="AF3" s="62">
        <f t="shared" si="2"/>
        <v>6</v>
      </c>
      <c r="AG3" s="62">
        <f t="shared" si="2"/>
        <v>7</v>
      </c>
      <c r="AH3" s="62">
        <f t="shared" si="2"/>
        <v>1</v>
      </c>
      <c r="AI3" s="63">
        <f t="shared" si="2"/>
        <v>2</v>
      </c>
      <c r="AJ3" s="62" t="str">
        <f t="shared" si="2"/>
        <v/>
      </c>
      <c r="AK3" s="62" t="str">
        <f t="shared" si="2"/>
        <v/>
      </c>
      <c r="AL3" s="112" t="str">
        <f t="shared" si="2"/>
        <v/>
      </c>
      <c r="AO3" s="182"/>
    </row>
    <row r="4" spans="1:44" ht="13.5" thickBot="1" x14ac:dyDescent="0.35">
      <c r="A4" s="187" t="s">
        <v>45</v>
      </c>
      <c r="B4" s="189" t="s">
        <v>5</v>
      </c>
      <c r="C4" s="191" t="s">
        <v>46</v>
      </c>
      <c r="D4" s="61" t="s">
        <v>47</v>
      </c>
      <c r="E4" s="60" t="s">
        <v>39</v>
      </c>
      <c r="F4" s="60" t="s">
        <v>48</v>
      </c>
      <c r="G4" s="61" t="s">
        <v>49</v>
      </c>
      <c r="H4" s="113">
        <f t="shared" ref="H4:AL4" si="3">IF(H1="","",DAY(H1))</f>
        <v>1</v>
      </c>
      <c r="I4" s="65">
        <f t="shared" si="3"/>
        <v>2</v>
      </c>
      <c r="J4" s="65">
        <f t="shared" si="3"/>
        <v>3</v>
      </c>
      <c r="K4" s="65">
        <f t="shared" si="3"/>
        <v>4</v>
      </c>
      <c r="L4" s="65">
        <f t="shared" si="3"/>
        <v>5</v>
      </c>
      <c r="M4" s="65">
        <f t="shared" si="3"/>
        <v>6</v>
      </c>
      <c r="N4" s="66">
        <f t="shared" si="3"/>
        <v>7</v>
      </c>
      <c r="O4" s="66">
        <f t="shared" si="3"/>
        <v>8</v>
      </c>
      <c r="P4" s="65">
        <f t="shared" si="3"/>
        <v>9</v>
      </c>
      <c r="Q4" s="65">
        <f t="shared" si="3"/>
        <v>10</v>
      </c>
      <c r="R4" s="65">
        <f t="shared" si="3"/>
        <v>11</v>
      </c>
      <c r="S4" s="65">
        <f t="shared" si="3"/>
        <v>12</v>
      </c>
      <c r="T4" s="65">
        <f t="shared" si="3"/>
        <v>13</v>
      </c>
      <c r="U4" s="66">
        <f t="shared" si="3"/>
        <v>14</v>
      </c>
      <c r="V4" s="66">
        <f t="shared" si="3"/>
        <v>15</v>
      </c>
      <c r="W4" s="65">
        <f t="shared" si="3"/>
        <v>16</v>
      </c>
      <c r="X4" s="65">
        <f t="shared" si="3"/>
        <v>17</v>
      </c>
      <c r="Y4" s="65">
        <f t="shared" si="3"/>
        <v>18</v>
      </c>
      <c r="Z4" s="65">
        <f t="shared" si="3"/>
        <v>19</v>
      </c>
      <c r="AA4" s="65">
        <f t="shared" si="3"/>
        <v>20</v>
      </c>
      <c r="AB4" s="66">
        <f t="shared" si="3"/>
        <v>21</v>
      </c>
      <c r="AC4" s="66">
        <f t="shared" si="3"/>
        <v>22</v>
      </c>
      <c r="AD4" s="65">
        <f t="shared" si="3"/>
        <v>23</v>
      </c>
      <c r="AE4" s="65">
        <f t="shared" si="3"/>
        <v>24</v>
      </c>
      <c r="AF4" s="65">
        <f t="shared" si="3"/>
        <v>25</v>
      </c>
      <c r="AG4" s="65">
        <f t="shared" si="3"/>
        <v>26</v>
      </c>
      <c r="AH4" s="65">
        <f t="shared" si="3"/>
        <v>27</v>
      </c>
      <c r="AI4" s="66">
        <f t="shared" si="3"/>
        <v>28</v>
      </c>
      <c r="AJ4" s="65" t="str">
        <f t="shared" si="3"/>
        <v/>
      </c>
      <c r="AK4" s="65" t="str">
        <f t="shared" si="3"/>
        <v/>
      </c>
      <c r="AL4" s="114" t="str">
        <f t="shared" si="3"/>
        <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t="str">
        <f>IF(AJ4="","",SUM(AJ6:AJ55))</f>
        <v/>
      </c>
      <c r="AK5" s="71" t="str">
        <f>IF(AK4="","",SUM(AK6:AK55))</f>
        <v/>
      </c>
      <c r="AL5" s="72" t="str">
        <f>IF(AL4="","",SUM(AL6:AL55))</f>
        <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80" t="s">
        <v>54</v>
      </c>
      <c r="AL6" s="81" t="s">
        <v>54</v>
      </c>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89" t="s">
        <v>54</v>
      </c>
      <c r="AL7" s="90" t="s">
        <v>54</v>
      </c>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96" t="s">
        <v>54</v>
      </c>
      <c r="AL8" s="97" t="s">
        <v>54</v>
      </c>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89" t="s">
        <v>54</v>
      </c>
      <c r="AL9" s="90" t="s">
        <v>54</v>
      </c>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96" t="s">
        <v>54</v>
      </c>
      <c r="AL10" s="97" t="s">
        <v>54</v>
      </c>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96" t="s">
        <v>54</v>
      </c>
      <c r="AL11" s="97" t="s">
        <v>54</v>
      </c>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96" t="s">
        <v>54</v>
      </c>
      <c r="AL12" s="97" t="s">
        <v>54</v>
      </c>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96" t="s">
        <v>54</v>
      </c>
      <c r="AL13" s="97" t="s">
        <v>54</v>
      </c>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96" t="s">
        <v>54</v>
      </c>
      <c r="AL14" s="97" t="s">
        <v>54</v>
      </c>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96" t="s">
        <v>54</v>
      </c>
      <c r="AL15" s="97" t="s">
        <v>54</v>
      </c>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96" t="s">
        <v>54</v>
      </c>
      <c r="AL16" s="97" t="s">
        <v>54</v>
      </c>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96" t="s">
        <v>54</v>
      </c>
      <c r="AL17" s="97" t="s">
        <v>54</v>
      </c>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96" t="s">
        <v>54</v>
      </c>
      <c r="AL18" s="97" t="s">
        <v>54</v>
      </c>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96" t="s">
        <v>54</v>
      </c>
      <c r="AL19" s="97" t="s">
        <v>54</v>
      </c>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96" t="s">
        <v>54</v>
      </c>
      <c r="AL20" s="97" t="s">
        <v>54</v>
      </c>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96" t="s">
        <v>54</v>
      </c>
      <c r="AL21" s="97" t="s">
        <v>54</v>
      </c>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96" t="s">
        <v>54</v>
      </c>
      <c r="AL22" s="97" t="s">
        <v>54</v>
      </c>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96" t="s">
        <v>54</v>
      </c>
      <c r="AL23" s="97" t="s">
        <v>54</v>
      </c>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96" t="s">
        <v>54</v>
      </c>
      <c r="AL24" s="97" t="s">
        <v>54</v>
      </c>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96" t="s">
        <v>54</v>
      </c>
      <c r="AL25" s="97" t="s">
        <v>54</v>
      </c>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96" t="s">
        <v>54</v>
      </c>
      <c r="AL26" s="97" t="s">
        <v>54</v>
      </c>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96" t="s">
        <v>54</v>
      </c>
      <c r="AL27" s="97" t="s">
        <v>54</v>
      </c>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96" t="s">
        <v>54</v>
      </c>
      <c r="AL28" s="97" t="s">
        <v>54</v>
      </c>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96" t="s">
        <v>54</v>
      </c>
      <c r="AL29" s="97" t="s">
        <v>54</v>
      </c>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96" t="s">
        <v>54</v>
      </c>
      <c r="AL30" s="97" t="s">
        <v>54</v>
      </c>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96" t="s">
        <v>54</v>
      </c>
      <c r="AL31" s="97" t="s">
        <v>54</v>
      </c>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96" t="s">
        <v>54</v>
      </c>
      <c r="AL32" s="97" t="s">
        <v>54</v>
      </c>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96" t="s">
        <v>54</v>
      </c>
      <c r="AL33" s="97" t="s">
        <v>54</v>
      </c>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96" t="s">
        <v>54</v>
      </c>
      <c r="AL34" s="97" t="s">
        <v>54</v>
      </c>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96" t="s">
        <v>54</v>
      </c>
      <c r="AL35" s="97" t="s">
        <v>54</v>
      </c>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96" t="s">
        <v>54</v>
      </c>
      <c r="AL36" s="97" t="s">
        <v>54</v>
      </c>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96" t="s">
        <v>54</v>
      </c>
      <c r="AL37" s="97" t="s">
        <v>54</v>
      </c>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96" t="s">
        <v>54</v>
      </c>
      <c r="AL38" s="97" t="s">
        <v>54</v>
      </c>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96" t="s">
        <v>54</v>
      </c>
      <c r="AL39" s="97" t="s">
        <v>54</v>
      </c>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96" t="s">
        <v>54</v>
      </c>
      <c r="AL40" s="97" t="s">
        <v>54</v>
      </c>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96" t="s">
        <v>54</v>
      </c>
      <c r="AL41" s="97" t="s">
        <v>54</v>
      </c>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96" t="s">
        <v>54</v>
      </c>
      <c r="AL42" s="97" t="s">
        <v>54</v>
      </c>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96" t="s">
        <v>54</v>
      </c>
      <c r="AL43" s="97" t="s">
        <v>54</v>
      </c>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96" t="s">
        <v>54</v>
      </c>
      <c r="AL44" s="97" t="s">
        <v>54</v>
      </c>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96" t="s">
        <v>54</v>
      </c>
      <c r="AL45" s="97" t="s">
        <v>54</v>
      </c>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96" t="s">
        <v>54</v>
      </c>
      <c r="AL46" s="97" t="s">
        <v>54</v>
      </c>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96" t="s">
        <v>54</v>
      </c>
      <c r="AL47" s="97" t="s">
        <v>54</v>
      </c>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96" t="s">
        <v>54</v>
      </c>
      <c r="AL48" s="97" t="s">
        <v>54</v>
      </c>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96" t="s">
        <v>54</v>
      </c>
      <c r="AL49" s="97" t="s">
        <v>54</v>
      </c>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96" t="s">
        <v>54</v>
      </c>
      <c r="AL50" s="97" t="s">
        <v>54</v>
      </c>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96" t="s">
        <v>54</v>
      </c>
      <c r="AL51" s="97" t="s">
        <v>54</v>
      </c>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96" t="s">
        <v>54</v>
      </c>
      <c r="AL52" s="97" t="s">
        <v>54</v>
      </c>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96" t="s">
        <v>54</v>
      </c>
      <c r="AL53" s="97" t="s">
        <v>54</v>
      </c>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96" t="s">
        <v>54</v>
      </c>
      <c r="AL54" s="97" t="s">
        <v>54</v>
      </c>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08" t="s">
        <v>54</v>
      </c>
      <c r="AL55" s="109" t="s">
        <v>54</v>
      </c>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43" priority="5" stopIfTrue="1" operator="lessThan">
      <formula>1</formula>
    </cfRule>
  </conditionalFormatting>
  <conditionalFormatting sqref="H3:AL4">
    <cfRule type="expression" dxfId="42" priority="1" stopIfTrue="1">
      <formula>WEEKDAY(H$3)=1</formula>
    </cfRule>
    <cfRule type="expression" dxfId="41"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40" priority="6" stopIfTrue="1">
      <formula>$AO7=1</formula>
    </cfRule>
  </conditionalFormatting>
  <dataValidations count="2">
    <dataValidation type="list" allowBlank="1" showInputMessage="1" showErrorMessage="1" sqref="C6:C55" xr:uid="{00000000-0002-0000-03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3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3</v>
      </c>
      <c r="H1" s="52">
        <f>F2</f>
        <v>44621</v>
      </c>
      <c r="I1" s="52">
        <f t="shared" ref="I1:AL1" si="0">IF(H1="","",IF(MONTH(H1+1)=$G$1,H1+1,""))</f>
        <v>44622</v>
      </c>
      <c r="J1" s="52">
        <f t="shared" si="0"/>
        <v>44623</v>
      </c>
      <c r="K1" s="52">
        <f t="shared" si="0"/>
        <v>44624</v>
      </c>
      <c r="L1" s="52">
        <f t="shared" si="0"/>
        <v>44625</v>
      </c>
      <c r="M1" s="52">
        <f t="shared" si="0"/>
        <v>44626</v>
      </c>
      <c r="N1" s="52">
        <f t="shared" si="0"/>
        <v>44627</v>
      </c>
      <c r="O1" s="52">
        <f t="shared" si="0"/>
        <v>44628</v>
      </c>
      <c r="P1" s="52">
        <f t="shared" si="0"/>
        <v>44629</v>
      </c>
      <c r="Q1" s="52">
        <f t="shared" si="0"/>
        <v>44630</v>
      </c>
      <c r="R1" s="52">
        <f t="shared" si="0"/>
        <v>44631</v>
      </c>
      <c r="S1" s="52">
        <f t="shared" si="0"/>
        <v>44632</v>
      </c>
      <c r="T1" s="52">
        <f t="shared" si="0"/>
        <v>44633</v>
      </c>
      <c r="U1" s="52">
        <f t="shared" si="0"/>
        <v>44634</v>
      </c>
      <c r="V1" s="52">
        <f t="shared" si="0"/>
        <v>44635</v>
      </c>
      <c r="W1" s="52">
        <f t="shared" si="0"/>
        <v>44636</v>
      </c>
      <c r="X1" s="52">
        <f t="shared" si="0"/>
        <v>44637</v>
      </c>
      <c r="Y1" s="52">
        <f t="shared" si="0"/>
        <v>44638</v>
      </c>
      <c r="Z1" s="52">
        <f t="shared" si="0"/>
        <v>44639</v>
      </c>
      <c r="AA1" s="52">
        <f t="shared" si="0"/>
        <v>44640</v>
      </c>
      <c r="AB1" s="52">
        <f t="shared" si="0"/>
        <v>44641</v>
      </c>
      <c r="AC1" s="52">
        <f t="shared" si="0"/>
        <v>44642</v>
      </c>
      <c r="AD1" s="52">
        <f t="shared" si="0"/>
        <v>44643</v>
      </c>
      <c r="AE1" s="52">
        <f t="shared" si="0"/>
        <v>44644</v>
      </c>
      <c r="AF1" s="52">
        <f t="shared" si="0"/>
        <v>44645</v>
      </c>
      <c r="AG1" s="52">
        <f t="shared" si="0"/>
        <v>44646</v>
      </c>
      <c r="AH1" s="52">
        <f t="shared" si="0"/>
        <v>44647</v>
      </c>
      <c r="AI1" s="52">
        <f t="shared" si="0"/>
        <v>44648</v>
      </c>
      <c r="AJ1" s="52">
        <f t="shared" si="0"/>
        <v>44649</v>
      </c>
      <c r="AK1" s="52">
        <f t="shared" si="0"/>
        <v>44650</v>
      </c>
      <c r="AL1" s="52">
        <f t="shared" si="0"/>
        <v>44651</v>
      </c>
      <c r="AQ1" s="53">
        <v>1</v>
      </c>
    </row>
    <row r="2" spans="1:44" ht="14.5" thickBot="1" x14ac:dyDescent="0.35">
      <c r="A2" s="54" t="str">
        <f>"Urlaubsplanung für "&amp;Stammdaten!G13</f>
        <v>Urlaubsplanung für Mustermann GmbH</v>
      </c>
      <c r="B2" s="55"/>
      <c r="C2" s="55"/>
      <c r="D2" s="55"/>
      <c r="E2" s="56" t="s">
        <v>39</v>
      </c>
      <c r="F2" s="179">
        <f>+DATE(Stammdaten!G8,3,1)</f>
        <v>44621</v>
      </c>
      <c r="G2" s="180"/>
      <c r="H2" s="57">
        <f t="shared" ref="H2:AL2" si="1">IF(H1="","",MONTH(H1))</f>
        <v>3</v>
      </c>
      <c r="I2" s="58">
        <f t="shared" si="1"/>
        <v>3</v>
      </c>
      <c r="J2" s="58">
        <f t="shared" si="1"/>
        <v>3</v>
      </c>
      <c r="K2" s="58">
        <f t="shared" si="1"/>
        <v>3</v>
      </c>
      <c r="L2" s="58">
        <f t="shared" si="1"/>
        <v>3</v>
      </c>
      <c r="M2" s="58">
        <f t="shared" si="1"/>
        <v>3</v>
      </c>
      <c r="N2" s="58">
        <f t="shared" si="1"/>
        <v>3</v>
      </c>
      <c r="O2" s="58">
        <f t="shared" si="1"/>
        <v>3</v>
      </c>
      <c r="P2" s="58">
        <f t="shared" si="1"/>
        <v>3</v>
      </c>
      <c r="Q2" s="58">
        <f t="shared" si="1"/>
        <v>3</v>
      </c>
      <c r="R2" s="58">
        <f t="shared" si="1"/>
        <v>3</v>
      </c>
      <c r="S2" s="58">
        <f t="shared" si="1"/>
        <v>3</v>
      </c>
      <c r="T2" s="58">
        <f t="shared" si="1"/>
        <v>3</v>
      </c>
      <c r="U2" s="58">
        <f t="shared" si="1"/>
        <v>3</v>
      </c>
      <c r="V2" s="58">
        <f t="shared" si="1"/>
        <v>3</v>
      </c>
      <c r="W2" s="58">
        <f t="shared" si="1"/>
        <v>3</v>
      </c>
      <c r="X2" s="58">
        <f t="shared" si="1"/>
        <v>3</v>
      </c>
      <c r="Y2" s="58">
        <f t="shared" si="1"/>
        <v>3</v>
      </c>
      <c r="Z2" s="58">
        <f t="shared" si="1"/>
        <v>3</v>
      </c>
      <c r="AA2" s="58">
        <f t="shared" si="1"/>
        <v>3</v>
      </c>
      <c r="AB2" s="58">
        <f t="shared" si="1"/>
        <v>3</v>
      </c>
      <c r="AC2" s="58">
        <f t="shared" si="1"/>
        <v>3</v>
      </c>
      <c r="AD2" s="58">
        <f t="shared" si="1"/>
        <v>3</v>
      </c>
      <c r="AE2" s="58">
        <f t="shared" si="1"/>
        <v>3</v>
      </c>
      <c r="AF2" s="58">
        <f t="shared" si="1"/>
        <v>3</v>
      </c>
      <c r="AG2" s="58">
        <f t="shared" si="1"/>
        <v>3</v>
      </c>
      <c r="AH2" s="58">
        <f t="shared" si="1"/>
        <v>3</v>
      </c>
      <c r="AI2" s="58">
        <f t="shared" si="1"/>
        <v>3</v>
      </c>
      <c r="AJ2" s="58">
        <f t="shared" si="1"/>
        <v>3</v>
      </c>
      <c r="AK2" s="58">
        <f t="shared" si="1"/>
        <v>3</v>
      </c>
      <c r="AL2" s="59">
        <f t="shared" si="1"/>
        <v>3</v>
      </c>
      <c r="AO2" s="181" t="s">
        <v>40</v>
      </c>
    </row>
    <row r="3" spans="1:44" ht="13.5" thickBot="1" x14ac:dyDescent="0.35">
      <c r="A3" s="184" t="s">
        <v>41</v>
      </c>
      <c r="B3" s="185"/>
      <c r="C3" s="185"/>
      <c r="D3" s="186"/>
      <c r="E3" s="60" t="s">
        <v>42</v>
      </c>
      <c r="F3" s="60" t="s">
        <v>43</v>
      </c>
      <c r="G3" s="61" t="s">
        <v>44</v>
      </c>
      <c r="H3" s="111">
        <f t="shared" ref="H3:AL3" si="2">IF(H1="","",WEEKDAY(H1))</f>
        <v>3</v>
      </c>
      <c r="I3" s="62">
        <f t="shared" si="2"/>
        <v>4</v>
      </c>
      <c r="J3" s="62">
        <f t="shared" si="2"/>
        <v>5</v>
      </c>
      <c r="K3" s="62">
        <f t="shared" si="2"/>
        <v>6</v>
      </c>
      <c r="L3" s="62">
        <f t="shared" si="2"/>
        <v>7</v>
      </c>
      <c r="M3" s="62">
        <f t="shared" si="2"/>
        <v>1</v>
      </c>
      <c r="N3" s="63">
        <f t="shared" si="2"/>
        <v>2</v>
      </c>
      <c r="O3" s="63">
        <f t="shared" si="2"/>
        <v>3</v>
      </c>
      <c r="P3" s="62">
        <f t="shared" si="2"/>
        <v>4</v>
      </c>
      <c r="Q3" s="62">
        <f t="shared" si="2"/>
        <v>5</v>
      </c>
      <c r="R3" s="62">
        <f t="shared" si="2"/>
        <v>6</v>
      </c>
      <c r="S3" s="62">
        <f t="shared" si="2"/>
        <v>7</v>
      </c>
      <c r="T3" s="62">
        <f t="shared" si="2"/>
        <v>1</v>
      </c>
      <c r="U3" s="63">
        <f t="shared" si="2"/>
        <v>2</v>
      </c>
      <c r="V3" s="63">
        <f t="shared" si="2"/>
        <v>3</v>
      </c>
      <c r="W3" s="62">
        <f t="shared" si="2"/>
        <v>4</v>
      </c>
      <c r="X3" s="62">
        <f t="shared" si="2"/>
        <v>5</v>
      </c>
      <c r="Y3" s="62">
        <f t="shared" si="2"/>
        <v>6</v>
      </c>
      <c r="Z3" s="62">
        <f t="shared" si="2"/>
        <v>7</v>
      </c>
      <c r="AA3" s="62">
        <f t="shared" si="2"/>
        <v>1</v>
      </c>
      <c r="AB3" s="63">
        <f t="shared" si="2"/>
        <v>2</v>
      </c>
      <c r="AC3" s="63">
        <f t="shared" si="2"/>
        <v>3</v>
      </c>
      <c r="AD3" s="62">
        <f t="shared" si="2"/>
        <v>4</v>
      </c>
      <c r="AE3" s="62">
        <f t="shared" si="2"/>
        <v>5</v>
      </c>
      <c r="AF3" s="62">
        <f t="shared" si="2"/>
        <v>6</v>
      </c>
      <c r="AG3" s="62">
        <f t="shared" si="2"/>
        <v>7</v>
      </c>
      <c r="AH3" s="62">
        <f t="shared" si="2"/>
        <v>1</v>
      </c>
      <c r="AI3" s="63">
        <f t="shared" si="2"/>
        <v>2</v>
      </c>
      <c r="AJ3" s="63">
        <f t="shared" si="2"/>
        <v>3</v>
      </c>
      <c r="AK3" s="62">
        <f t="shared" si="2"/>
        <v>4</v>
      </c>
      <c r="AL3" s="112">
        <f t="shared" si="2"/>
        <v>5</v>
      </c>
      <c r="AO3" s="182"/>
    </row>
    <row r="4" spans="1:44" ht="13.5" thickBot="1" x14ac:dyDescent="0.35">
      <c r="A4" s="187" t="s">
        <v>45</v>
      </c>
      <c r="B4" s="189" t="s">
        <v>5</v>
      </c>
      <c r="C4" s="191" t="s">
        <v>46</v>
      </c>
      <c r="D4" s="61" t="s">
        <v>47</v>
      </c>
      <c r="E4" s="60" t="s">
        <v>39</v>
      </c>
      <c r="F4" s="60" t="s">
        <v>48</v>
      </c>
      <c r="G4" s="61" t="s">
        <v>49</v>
      </c>
      <c r="H4" s="113">
        <f t="shared" ref="H4:AL4" si="3">IF(H1="","",DAY(H1))</f>
        <v>1</v>
      </c>
      <c r="I4" s="65">
        <f t="shared" si="3"/>
        <v>2</v>
      </c>
      <c r="J4" s="65">
        <f t="shared" si="3"/>
        <v>3</v>
      </c>
      <c r="K4" s="65">
        <f t="shared" si="3"/>
        <v>4</v>
      </c>
      <c r="L4" s="65">
        <f t="shared" si="3"/>
        <v>5</v>
      </c>
      <c r="M4" s="65">
        <f t="shared" si="3"/>
        <v>6</v>
      </c>
      <c r="N4" s="66">
        <f t="shared" si="3"/>
        <v>7</v>
      </c>
      <c r="O4" s="66">
        <f t="shared" si="3"/>
        <v>8</v>
      </c>
      <c r="P4" s="65">
        <f t="shared" si="3"/>
        <v>9</v>
      </c>
      <c r="Q4" s="65">
        <f t="shared" si="3"/>
        <v>10</v>
      </c>
      <c r="R4" s="65">
        <f t="shared" si="3"/>
        <v>11</v>
      </c>
      <c r="S4" s="65">
        <f t="shared" si="3"/>
        <v>12</v>
      </c>
      <c r="T4" s="65">
        <f t="shared" si="3"/>
        <v>13</v>
      </c>
      <c r="U4" s="66">
        <f t="shared" si="3"/>
        <v>14</v>
      </c>
      <c r="V4" s="66">
        <f t="shared" si="3"/>
        <v>15</v>
      </c>
      <c r="W4" s="65">
        <f t="shared" si="3"/>
        <v>16</v>
      </c>
      <c r="X4" s="65">
        <f t="shared" si="3"/>
        <v>17</v>
      </c>
      <c r="Y4" s="65">
        <f t="shared" si="3"/>
        <v>18</v>
      </c>
      <c r="Z4" s="65">
        <f t="shared" si="3"/>
        <v>19</v>
      </c>
      <c r="AA4" s="65">
        <f t="shared" si="3"/>
        <v>20</v>
      </c>
      <c r="AB4" s="66">
        <f t="shared" si="3"/>
        <v>21</v>
      </c>
      <c r="AC4" s="66">
        <f t="shared" si="3"/>
        <v>22</v>
      </c>
      <c r="AD4" s="65">
        <f t="shared" si="3"/>
        <v>23</v>
      </c>
      <c r="AE4" s="65">
        <f t="shared" si="3"/>
        <v>24</v>
      </c>
      <c r="AF4" s="65">
        <f t="shared" si="3"/>
        <v>25</v>
      </c>
      <c r="AG4" s="65">
        <f t="shared" si="3"/>
        <v>26</v>
      </c>
      <c r="AH4" s="65">
        <f t="shared" si="3"/>
        <v>27</v>
      </c>
      <c r="AI4" s="66">
        <f t="shared" si="3"/>
        <v>28</v>
      </c>
      <c r="AJ4" s="66">
        <f t="shared" si="3"/>
        <v>29</v>
      </c>
      <c r="AK4" s="65">
        <f t="shared" si="3"/>
        <v>30</v>
      </c>
      <c r="AL4" s="114">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39" priority="5" stopIfTrue="1" operator="lessThan">
      <formula>1</formula>
    </cfRule>
  </conditionalFormatting>
  <conditionalFormatting sqref="H3:AL4">
    <cfRule type="expression" dxfId="38" priority="1" stopIfTrue="1">
      <formula>WEEKDAY(H$3)=1</formula>
    </cfRule>
    <cfRule type="expression" dxfId="37"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36"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400-000000000000}"/>
    <dataValidation type="list" allowBlank="1" showInputMessage="1" showErrorMessage="1" sqref="C6:C55" xr:uid="{00000000-0002-0000-04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4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4</v>
      </c>
      <c r="H1" s="52">
        <f>F2</f>
        <v>44652</v>
      </c>
      <c r="I1" s="52">
        <f t="shared" ref="I1:AL1" si="0">IF(H1="","",IF(MONTH(H1+1)=$G$1,H1+1,""))</f>
        <v>44653</v>
      </c>
      <c r="J1" s="52">
        <f t="shared" si="0"/>
        <v>44654</v>
      </c>
      <c r="K1" s="52">
        <f t="shared" si="0"/>
        <v>44655</v>
      </c>
      <c r="L1" s="52">
        <f t="shared" si="0"/>
        <v>44656</v>
      </c>
      <c r="M1" s="52">
        <f t="shared" si="0"/>
        <v>44657</v>
      </c>
      <c r="N1" s="52">
        <f t="shared" si="0"/>
        <v>44658</v>
      </c>
      <c r="O1" s="52">
        <f t="shared" si="0"/>
        <v>44659</v>
      </c>
      <c r="P1" s="52">
        <f t="shared" si="0"/>
        <v>44660</v>
      </c>
      <c r="Q1" s="52">
        <f t="shared" si="0"/>
        <v>44661</v>
      </c>
      <c r="R1" s="52">
        <f t="shared" si="0"/>
        <v>44662</v>
      </c>
      <c r="S1" s="52">
        <f t="shared" si="0"/>
        <v>44663</v>
      </c>
      <c r="T1" s="52">
        <f t="shared" si="0"/>
        <v>44664</v>
      </c>
      <c r="U1" s="52">
        <f t="shared" si="0"/>
        <v>44665</v>
      </c>
      <c r="V1" s="52">
        <f t="shared" si="0"/>
        <v>44666</v>
      </c>
      <c r="W1" s="52">
        <f t="shared" si="0"/>
        <v>44667</v>
      </c>
      <c r="X1" s="52">
        <f t="shared" si="0"/>
        <v>44668</v>
      </c>
      <c r="Y1" s="52">
        <f t="shared" si="0"/>
        <v>44669</v>
      </c>
      <c r="Z1" s="52">
        <f t="shared" si="0"/>
        <v>44670</v>
      </c>
      <c r="AA1" s="52">
        <f t="shared" si="0"/>
        <v>44671</v>
      </c>
      <c r="AB1" s="52">
        <f t="shared" si="0"/>
        <v>44672</v>
      </c>
      <c r="AC1" s="52">
        <f t="shared" si="0"/>
        <v>44673</v>
      </c>
      <c r="AD1" s="52">
        <f t="shared" si="0"/>
        <v>44674</v>
      </c>
      <c r="AE1" s="52">
        <f t="shared" si="0"/>
        <v>44675</v>
      </c>
      <c r="AF1" s="52">
        <f t="shared" si="0"/>
        <v>44676</v>
      </c>
      <c r="AG1" s="52">
        <f t="shared" si="0"/>
        <v>44677</v>
      </c>
      <c r="AH1" s="52">
        <f t="shared" si="0"/>
        <v>44678</v>
      </c>
      <c r="AI1" s="52">
        <f t="shared" si="0"/>
        <v>44679</v>
      </c>
      <c r="AJ1" s="52">
        <f t="shared" si="0"/>
        <v>44680</v>
      </c>
      <c r="AK1" s="52">
        <f t="shared" si="0"/>
        <v>44681</v>
      </c>
      <c r="AL1" s="52" t="str">
        <f t="shared" si="0"/>
        <v/>
      </c>
      <c r="AQ1" s="53">
        <v>1</v>
      </c>
    </row>
    <row r="2" spans="1:44" ht="14.5" thickBot="1" x14ac:dyDescent="0.35">
      <c r="A2" s="54" t="str">
        <f>"Urlaubsplanung für "&amp;Stammdaten!G13</f>
        <v>Urlaubsplanung für Mustermann GmbH</v>
      </c>
      <c r="B2" s="55"/>
      <c r="C2" s="55"/>
      <c r="D2" s="55"/>
      <c r="E2" s="56" t="s">
        <v>39</v>
      </c>
      <c r="F2" s="179">
        <f>+DATE(Stammdaten!G8,4,1)</f>
        <v>44652</v>
      </c>
      <c r="G2" s="180"/>
      <c r="H2" s="57">
        <f t="shared" ref="H2:AL2" si="1">IF(H1="","",MONTH(H1))</f>
        <v>4</v>
      </c>
      <c r="I2" s="58">
        <f t="shared" si="1"/>
        <v>4</v>
      </c>
      <c r="J2" s="58">
        <f t="shared" si="1"/>
        <v>4</v>
      </c>
      <c r="K2" s="58">
        <f t="shared" si="1"/>
        <v>4</v>
      </c>
      <c r="L2" s="58">
        <f t="shared" si="1"/>
        <v>4</v>
      </c>
      <c r="M2" s="58">
        <f t="shared" si="1"/>
        <v>4</v>
      </c>
      <c r="N2" s="58">
        <f t="shared" si="1"/>
        <v>4</v>
      </c>
      <c r="O2" s="58">
        <f t="shared" si="1"/>
        <v>4</v>
      </c>
      <c r="P2" s="58">
        <f t="shared" si="1"/>
        <v>4</v>
      </c>
      <c r="Q2" s="58">
        <f t="shared" si="1"/>
        <v>4</v>
      </c>
      <c r="R2" s="58">
        <f t="shared" si="1"/>
        <v>4</v>
      </c>
      <c r="S2" s="58">
        <f t="shared" si="1"/>
        <v>4</v>
      </c>
      <c r="T2" s="58">
        <f t="shared" si="1"/>
        <v>4</v>
      </c>
      <c r="U2" s="58">
        <f t="shared" si="1"/>
        <v>4</v>
      </c>
      <c r="V2" s="58">
        <f t="shared" si="1"/>
        <v>4</v>
      </c>
      <c r="W2" s="58">
        <f t="shared" si="1"/>
        <v>4</v>
      </c>
      <c r="X2" s="58">
        <f t="shared" si="1"/>
        <v>4</v>
      </c>
      <c r="Y2" s="58">
        <f t="shared" si="1"/>
        <v>4</v>
      </c>
      <c r="Z2" s="58">
        <f t="shared" si="1"/>
        <v>4</v>
      </c>
      <c r="AA2" s="58">
        <f t="shared" si="1"/>
        <v>4</v>
      </c>
      <c r="AB2" s="58">
        <f t="shared" si="1"/>
        <v>4</v>
      </c>
      <c r="AC2" s="58">
        <f t="shared" si="1"/>
        <v>4</v>
      </c>
      <c r="AD2" s="58">
        <f t="shared" si="1"/>
        <v>4</v>
      </c>
      <c r="AE2" s="58">
        <f t="shared" si="1"/>
        <v>4</v>
      </c>
      <c r="AF2" s="58">
        <f t="shared" si="1"/>
        <v>4</v>
      </c>
      <c r="AG2" s="58">
        <f t="shared" si="1"/>
        <v>4</v>
      </c>
      <c r="AH2" s="58">
        <f t="shared" si="1"/>
        <v>4</v>
      </c>
      <c r="AI2" s="58">
        <f t="shared" si="1"/>
        <v>4</v>
      </c>
      <c r="AJ2" s="58">
        <f t="shared" si="1"/>
        <v>4</v>
      </c>
      <c r="AK2" s="58">
        <f t="shared" si="1"/>
        <v>4</v>
      </c>
      <c r="AL2" s="59" t="str">
        <f t="shared" si="1"/>
        <v/>
      </c>
      <c r="AO2" s="181" t="s">
        <v>40</v>
      </c>
    </row>
    <row r="3" spans="1:44" ht="13.5" thickBot="1" x14ac:dyDescent="0.35">
      <c r="A3" s="184" t="s">
        <v>41</v>
      </c>
      <c r="B3" s="185"/>
      <c r="C3" s="185"/>
      <c r="D3" s="186"/>
      <c r="E3" s="60" t="s">
        <v>42</v>
      </c>
      <c r="F3" s="60" t="s">
        <v>43</v>
      </c>
      <c r="G3" s="61" t="s">
        <v>44</v>
      </c>
      <c r="H3" s="62">
        <f t="shared" ref="H3:AL3" si="2">IF(H1="","",WEEKDAY(H1))</f>
        <v>6</v>
      </c>
      <c r="I3" s="62">
        <f t="shared" si="2"/>
        <v>7</v>
      </c>
      <c r="J3" s="62">
        <f t="shared" si="2"/>
        <v>1</v>
      </c>
      <c r="K3" s="63">
        <f t="shared" si="2"/>
        <v>2</v>
      </c>
      <c r="L3" s="63">
        <f t="shared" si="2"/>
        <v>3</v>
      </c>
      <c r="M3" s="62">
        <f t="shared" si="2"/>
        <v>4</v>
      </c>
      <c r="N3" s="62">
        <f t="shared" si="2"/>
        <v>5</v>
      </c>
      <c r="O3" s="62">
        <f t="shared" si="2"/>
        <v>6</v>
      </c>
      <c r="P3" s="62">
        <f t="shared" si="2"/>
        <v>7</v>
      </c>
      <c r="Q3" s="62">
        <f t="shared" si="2"/>
        <v>1</v>
      </c>
      <c r="R3" s="63">
        <f t="shared" si="2"/>
        <v>2</v>
      </c>
      <c r="S3" s="63">
        <f t="shared" si="2"/>
        <v>3</v>
      </c>
      <c r="T3" s="62">
        <f t="shared" si="2"/>
        <v>4</v>
      </c>
      <c r="U3" s="62">
        <f t="shared" si="2"/>
        <v>5</v>
      </c>
      <c r="V3" s="62">
        <f t="shared" si="2"/>
        <v>6</v>
      </c>
      <c r="W3" s="62">
        <f t="shared" si="2"/>
        <v>7</v>
      </c>
      <c r="X3" s="62">
        <f t="shared" si="2"/>
        <v>1</v>
      </c>
      <c r="Y3" s="63">
        <f t="shared" si="2"/>
        <v>2</v>
      </c>
      <c r="Z3" s="63">
        <f t="shared" si="2"/>
        <v>3</v>
      </c>
      <c r="AA3" s="62">
        <f t="shared" si="2"/>
        <v>4</v>
      </c>
      <c r="AB3" s="62">
        <f t="shared" si="2"/>
        <v>5</v>
      </c>
      <c r="AC3" s="62">
        <f t="shared" si="2"/>
        <v>6</v>
      </c>
      <c r="AD3" s="62">
        <f t="shared" si="2"/>
        <v>7</v>
      </c>
      <c r="AE3" s="62">
        <f t="shared" si="2"/>
        <v>1</v>
      </c>
      <c r="AF3" s="63">
        <f t="shared" si="2"/>
        <v>2</v>
      </c>
      <c r="AG3" s="63">
        <f t="shared" si="2"/>
        <v>3</v>
      </c>
      <c r="AH3" s="62">
        <f t="shared" si="2"/>
        <v>4</v>
      </c>
      <c r="AI3" s="62">
        <f t="shared" si="2"/>
        <v>5</v>
      </c>
      <c r="AJ3" s="62">
        <f t="shared" si="2"/>
        <v>6</v>
      </c>
      <c r="AK3" s="62">
        <f t="shared" si="2"/>
        <v>7</v>
      </c>
      <c r="AL3" s="112" t="str">
        <f t="shared" si="2"/>
        <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5">
        <f t="shared" si="3"/>
        <v>3</v>
      </c>
      <c r="K4" s="66">
        <f t="shared" si="3"/>
        <v>4</v>
      </c>
      <c r="L4" s="66">
        <f t="shared" si="3"/>
        <v>5</v>
      </c>
      <c r="M4" s="65">
        <f t="shared" si="3"/>
        <v>6</v>
      </c>
      <c r="N4" s="65">
        <f t="shared" si="3"/>
        <v>7</v>
      </c>
      <c r="O4" s="65">
        <f t="shared" si="3"/>
        <v>8</v>
      </c>
      <c r="P4" s="65">
        <f t="shared" si="3"/>
        <v>9</v>
      </c>
      <c r="Q4" s="65">
        <f t="shared" si="3"/>
        <v>10</v>
      </c>
      <c r="R4" s="66">
        <f t="shared" si="3"/>
        <v>11</v>
      </c>
      <c r="S4" s="66">
        <f t="shared" si="3"/>
        <v>12</v>
      </c>
      <c r="T4" s="65">
        <f t="shared" si="3"/>
        <v>13</v>
      </c>
      <c r="U4" s="65">
        <f t="shared" si="3"/>
        <v>14</v>
      </c>
      <c r="V4" s="65">
        <f t="shared" si="3"/>
        <v>15</v>
      </c>
      <c r="W4" s="65">
        <f t="shared" si="3"/>
        <v>16</v>
      </c>
      <c r="X4" s="65">
        <f t="shared" si="3"/>
        <v>17</v>
      </c>
      <c r="Y4" s="66">
        <f t="shared" si="3"/>
        <v>18</v>
      </c>
      <c r="Z4" s="66">
        <f t="shared" si="3"/>
        <v>19</v>
      </c>
      <c r="AA4" s="65">
        <f t="shared" si="3"/>
        <v>20</v>
      </c>
      <c r="AB4" s="65">
        <f t="shared" si="3"/>
        <v>21</v>
      </c>
      <c r="AC4" s="65">
        <f t="shared" si="3"/>
        <v>22</v>
      </c>
      <c r="AD4" s="65">
        <f t="shared" si="3"/>
        <v>23</v>
      </c>
      <c r="AE4" s="65">
        <f t="shared" si="3"/>
        <v>24</v>
      </c>
      <c r="AF4" s="66">
        <f t="shared" si="3"/>
        <v>25</v>
      </c>
      <c r="AG4" s="66">
        <f t="shared" si="3"/>
        <v>26</v>
      </c>
      <c r="AH4" s="65">
        <f t="shared" si="3"/>
        <v>27</v>
      </c>
      <c r="AI4" s="65">
        <f t="shared" si="3"/>
        <v>28</v>
      </c>
      <c r="AJ4" s="65">
        <f t="shared" si="3"/>
        <v>29</v>
      </c>
      <c r="AK4" s="65">
        <f t="shared" si="3"/>
        <v>30</v>
      </c>
      <c r="AL4" s="114" t="str">
        <f t="shared" si="3"/>
        <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t="str">
        <f>IF(AL4="","",SUM(AL6:AL55))</f>
        <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t="s">
        <v>54</v>
      </c>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t="s">
        <v>54</v>
      </c>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t="s">
        <v>54</v>
      </c>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t="s">
        <v>54</v>
      </c>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t="s">
        <v>54</v>
      </c>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t="s">
        <v>54</v>
      </c>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t="s">
        <v>54</v>
      </c>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t="s">
        <v>54</v>
      </c>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t="s">
        <v>54</v>
      </c>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t="s">
        <v>54</v>
      </c>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t="s">
        <v>54</v>
      </c>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t="s">
        <v>54</v>
      </c>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t="s">
        <v>54</v>
      </c>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t="s">
        <v>54</v>
      </c>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t="s">
        <v>54</v>
      </c>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t="s">
        <v>54</v>
      </c>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t="s">
        <v>54</v>
      </c>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t="s">
        <v>54</v>
      </c>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t="s">
        <v>54</v>
      </c>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t="s">
        <v>54</v>
      </c>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t="s">
        <v>54</v>
      </c>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t="s">
        <v>54</v>
      </c>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t="s">
        <v>54</v>
      </c>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t="s">
        <v>54</v>
      </c>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t="s">
        <v>54</v>
      </c>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t="s">
        <v>54</v>
      </c>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t="s">
        <v>54</v>
      </c>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t="s">
        <v>54</v>
      </c>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t="s">
        <v>54</v>
      </c>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t="s">
        <v>54</v>
      </c>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t="s">
        <v>54</v>
      </c>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t="s">
        <v>54</v>
      </c>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t="s">
        <v>54</v>
      </c>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t="s">
        <v>54</v>
      </c>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t="s">
        <v>54</v>
      </c>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t="s">
        <v>54</v>
      </c>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t="s">
        <v>54</v>
      </c>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t="s">
        <v>54</v>
      </c>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t="s">
        <v>54</v>
      </c>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t="s">
        <v>54</v>
      </c>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t="s">
        <v>54</v>
      </c>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t="s">
        <v>54</v>
      </c>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t="s">
        <v>54</v>
      </c>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t="s">
        <v>54</v>
      </c>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t="s">
        <v>54</v>
      </c>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t="s">
        <v>54</v>
      </c>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t="s">
        <v>54</v>
      </c>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t="s">
        <v>54</v>
      </c>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t="s">
        <v>54</v>
      </c>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t="s">
        <v>54</v>
      </c>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35" priority="5" stopIfTrue="1" operator="lessThan">
      <formula>1</formula>
    </cfRule>
  </conditionalFormatting>
  <conditionalFormatting sqref="H3:AL4">
    <cfRule type="expression" dxfId="34" priority="1" stopIfTrue="1">
      <formula>WEEKDAY(H$3)=1</formula>
    </cfRule>
    <cfRule type="expression" dxfId="33"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32"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500-000000000000}"/>
    <dataValidation type="list" allowBlank="1" showInputMessage="1" showErrorMessage="1" sqref="C6:C55" xr:uid="{00000000-0002-0000-05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5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5</v>
      </c>
      <c r="H1" s="52">
        <f>F2</f>
        <v>44682</v>
      </c>
      <c r="I1" s="52">
        <f t="shared" ref="I1:AL1" si="0">IF(H1="","",IF(MONTH(H1+1)=$G$1,H1+1,""))</f>
        <v>44683</v>
      </c>
      <c r="J1" s="52">
        <f t="shared" si="0"/>
        <v>44684</v>
      </c>
      <c r="K1" s="52">
        <f t="shared" si="0"/>
        <v>44685</v>
      </c>
      <c r="L1" s="52">
        <f t="shared" si="0"/>
        <v>44686</v>
      </c>
      <c r="M1" s="52">
        <f t="shared" si="0"/>
        <v>44687</v>
      </c>
      <c r="N1" s="52">
        <f t="shared" si="0"/>
        <v>44688</v>
      </c>
      <c r="O1" s="52">
        <f t="shared" si="0"/>
        <v>44689</v>
      </c>
      <c r="P1" s="52">
        <f t="shared" si="0"/>
        <v>44690</v>
      </c>
      <c r="Q1" s="52">
        <f t="shared" si="0"/>
        <v>44691</v>
      </c>
      <c r="R1" s="52">
        <f t="shared" si="0"/>
        <v>44692</v>
      </c>
      <c r="S1" s="52">
        <f t="shared" si="0"/>
        <v>44693</v>
      </c>
      <c r="T1" s="52">
        <f t="shared" si="0"/>
        <v>44694</v>
      </c>
      <c r="U1" s="52">
        <f t="shared" si="0"/>
        <v>44695</v>
      </c>
      <c r="V1" s="52">
        <f t="shared" si="0"/>
        <v>44696</v>
      </c>
      <c r="W1" s="52">
        <f t="shared" si="0"/>
        <v>44697</v>
      </c>
      <c r="X1" s="52">
        <f t="shared" si="0"/>
        <v>44698</v>
      </c>
      <c r="Y1" s="52">
        <f t="shared" si="0"/>
        <v>44699</v>
      </c>
      <c r="Z1" s="52">
        <f t="shared" si="0"/>
        <v>44700</v>
      </c>
      <c r="AA1" s="52">
        <f t="shared" si="0"/>
        <v>44701</v>
      </c>
      <c r="AB1" s="52">
        <f t="shared" si="0"/>
        <v>44702</v>
      </c>
      <c r="AC1" s="52">
        <f t="shared" si="0"/>
        <v>44703</v>
      </c>
      <c r="AD1" s="52">
        <f t="shared" si="0"/>
        <v>44704</v>
      </c>
      <c r="AE1" s="52">
        <f t="shared" si="0"/>
        <v>44705</v>
      </c>
      <c r="AF1" s="52">
        <f t="shared" si="0"/>
        <v>44706</v>
      </c>
      <c r="AG1" s="52">
        <f t="shared" si="0"/>
        <v>44707</v>
      </c>
      <c r="AH1" s="52">
        <f t="shared" si="0"/>
        <v>44708</v>
      </c>
      <c r="AI1" s="52">
        <f t="shared" si="0"/>
        <v>44709</v>
      </c>
      <c r="AJ1" s="52">
        <f t="shared" si="0"/>
        <v>44710</v>
      </c>
      <c r="AK1" s="52">
        <f t="shared" si="0"/>
        <v>44711</v>
      </c>
      <c r="AL1" s="52">
        <f t="shared" si="0"/>
        <v>44712</v>
      </c>
      <c r="AQ1" s="53">
        <v>1</v>
      </c>
    </row>
    <row r="2" spans="1:44" ht="14.5" thickBot="1" x14ac:dyDescent="0.35">
      <c r="A2" s="54" t="str">
        <f>"Urlaubsplanung für "&amp;Stammdaten!G13</f>
        <v>Urlaubsplanung für Mustermann GmbH</v>
      </c>
      <c r="B2" s="55"/>
      <c r="C2" s="55"/>
      <c r="D2" s="55"/>
      <c r="E2" s="56" t="s">
        <v>39</v>
      </c>
      <c r="F2" s="179">
        <f>+DATE(Stammdaten!G8,5,1)</f>
        <v>44682</v>
      </c>
      <c r="G2" s="180"/>
      <c r="H2" s="57">
        <f t="shared" ref="H2:AL2" si="1">IF(H1="","",MONTH(H1))</f>
        <v>5</v>
      </c>
      <c r="I2" s="58">
        <f t="shared" si="1"/>
        <v>5</v>
      </c>
      <c r="J2" s="58">
        <f t="shared" si="1"/>
        <v>5</v>
      </c>
      <c r="K2" s="58">
        <f t="shared" si="1"/>
        <v>5</v>
      </c>
      <c r="L2" s="58">
        <f t="shared" si="1"/>
        <v>5</v>
      </c>
      <c r="M2" s="58">
        <f t="shared" si="1"/>
        <v>5</v>
      </c>
      <c r="N2" s="58">
        <f t="shared" si="1"/>
        <v>5</v>
      </c>
      <c r="O2" s="58">
        <f t="shared" si="1"/>
        <v>5</v>
      </c>
      <c r="P2" s="58">
        <f t="shared" si="1"/>
        <v>5</v>
      </c>
      <c r="Q2" s="58">
        <f t="shared" si="1"/>
        <v>5</v>
      </c>
      <c r="R2" s="58">
        <f t="shared" si="1"/>
        <v>5</v>
      </c>
      <c r="S2" s="58">
        <f t="shared" si="1"/>
        <v>5</v>
      </c>
      <c r="T2" s="58">
        <f t="shared" si="1"/>
        <v>5</v>
      </c>
      <c r="U2" s="58">
        <f t="shared" si="1"/>
        <v>5</v>
      </c>
      <c r="V2" s="58">
        <f t="shared" si="1"/>
        <v>5</v>
      </c>
      <c r="W2" s="58">
        <f t="shared" si="1"/>
        <v>5</v>
      </c>
      <c r="X2" s="58">
        <f t="shared" si="1"/>
        <v>5</v>
      </c>
      <c r="Y2" s="58">
        <f t="shared" si="1"/>
        <v>5</v>
      </c>
      <c r="Z2" s="58">
        <f t="shared" si="1"/>
        <v>5</v>
      </c>
      <c r="AA2" s="58">
        <f t="shared" si="1"/>
        <v>5</v>
      </c>
      <c r="AB2" s="58">
        <f t="shared" si="1"/>
        <v>5</v>
      </c>
      <c r="AC2" s="58">
        <f t="shared" si="1"/>
        <v>5</v>
      </c>
      <c r="AD2" s="58">
        <f t="shared" si="1"/>
        <v>5</v>
      </c>
      <c r="AE2" s="58">
        <f t="shared" si="1"/>
        <v>5</v>
      </c>
      <c r="AF2" s="58">
        <f t="shared" si="1"/>
        <v>5</v>
      </c>
      <c r="AG2" s="58">
        <f t="shared" si="1"/>
        <v>5</v>
      </c>
      <c r="AH2" s="58">
        <f t="shared" si="1"/>
        <v>5</v>
      </c>
      <c r="AI2" s="58">
        <f t="shared" si="1"/>
        <v>5</v>
      </c>
      <c r="AJ2" s="58">
        <f t="shared" si="1"/>
        <v>5</v>
      </c>
      <c r="AK2" s="58">
        <f t="shared" si="1"/>
        <v>5</v>
      </c>
      <c r="AL2" s="59">
        <f t="shared" si="1"/>
        <v>5</v>
      </c>
      <c r="AO2" s="181" t="s">
        <v>40</v>
      </c>
    </row>
    <row r="3" spans="1:44" ht="13.5" thickBot="1" x14ac:dyDescent="0.35">
      <c r="A3" s="184" t="s">
        <v>41</v>
      </c>
      <c r="B3" s="185"/>
      <c r="C3" s="185"/>
      <c r="D3" s="186"/>
      <c r="E3" s="60" t="s">
        <v>42</v>
      </c>
      <c r="F3" s="60" t="s">
        <v>43</v>
      </c>
      <c r="G3" s="61" t="s">
        <v>44</v>
      </c>
      <c r="H3" s="62">
        <f t="shared" ref="H3:AL3" si="2">IF(H1="","",WEEKDAY(H1))</f>
        <v>1</v>
      </c>
      <c r="I3" s="63">
        <f t="shared" si="2"/>
        <v>2</v>
      </c>
      <c r="J3" s="63">
        <f t="shared" si="2"/>
        <v>3</v>
      </c>
      <c r="K3" s="62">
        <f t="shared" si="2"/>
        <v>4</v>
      </c>
      <c r="L3" s="62">
        <f t="shared" si="2"/>
        <v>5</v>
      </c>
      <c r="M3" s="62">
        <f t="shared" si="2"/>
        <v>6</v>
      </c>
      <c r="N3" s="62">
        <f t="shared" si="2"/>
        <v>7</v>
      </c>
      <c r="O3" s="62">
        <f t="shared" si="2"/>
        <v>1</v>
      </c>
      <c r="P3" s="63">
        <f t="shared" si="2"/>
        <v>2</v>
      </c>
      <c r="Q3" s="63">
        <f t="shared" si="2"/>
        <v>3</v>
      </c>
      <c r="R3" s="62">
        <f t="shared" si="2"/>
        <v>4</v>
      </c>
      <c r="S3" s="62">
        <f t="shared" si="2"/>
        <v>5</v>
      </c>
      <c r="T3" s="62">
        <f t="shared" si="2"/>
        <v>6</v>
      </c>
      <c r="U3" s="62">
        <f t="shared" si="2"/>
        <v>7</v>
      </c>
      <c r="V3" s="62">
        <f t="shared" si="2"/>
        <v>1</v>
      </c>
      <c r="W3" s="63">
        <f t="shared" si="2"/>
        <v>2</v>
      </c>
      <c r="X3" s="63">
        <f t="shared" si="2"/>
        <v>3</v>
      </c>
      <c r="Y3" s="62">
        <f t="shared" si="2"/>
        <v>4</v>
      </c>
      <c r="Z3" s="62">
        <f t="shared" si="2"/>
        <v>5</v>
      </c>
      <c r="AA3" s="62">
        <f t="shared" si="2"/>
        <v>6</v>
      </c>
      <c r="AB3" s="62">
        <f t="shared" si="2"/>
        <v>7</v>
      </c>
      <c r="AC3" s="62">
        <f t="shared" si="2"/>
        <v>1</v>
      </c>
      <c r="AD3" s="63">
        <f t="shared" si="2"/>
        <v>2</v>
      </c>
      <c r="AE3" s="63">
        <f t="shared" si="2"/>
        <v>3</v>
      </c>
      <c r="AF3" s="62">
        <f t="shared" si="2"/>
        <v>4</v>
      </c>
      <c r="AG3" s="62">
        <f t="shared" si="2"/>
        <v>5</v>
      </c>
      <c r="AH3" s="62">
        <f t="shared" si="2"/>
        <v>6</v>
      </c>
      <c r="AI3" s="62">
        <f t="shared" si="2"/>
        <v>7</v>
      </c>
      <c r="AJ3" s="62">
        <f t="shared" si="2"/>
        <v>1</v>
      </c>
      <c r="AK3" s="63">
        <f t="shared" si="2"/>
        <v>2</v>
      </c>
      <c r="AL3" s="64">
        <f t="shared" si="2"/>
        <v>3</v>
      </c>
      <c r="AO3" s="182"/>
    </row>
    <row r="4" spans="1:44" ht="13.5" thickBot="1" x14ac:dyDescent="0.35">
      <c r="A4" s="187" t="s">
        <v>45</v>
      </c>
      <c r="B4" s="189" t="s">
        <v>5</v>
      </c>
      <c r="C4" s="191" t="s">
        <v>46</v>
      </c>
      <c r="D4" s="61" t="s">
        <v>47</v>
      </c>
      <c r="E4" s="60" t="s">
        <v>39</v>
      </c>
      <c r="F4" s="60" t="s">
        <v>48</v>
      </c>
      <c r="G4" s="61" t="s">
        <v>49</v>
      </c>
      <c r="H4" s="65">
        <f t="shared" ref="H4:AL4" si="3">IF(H1="","",DAY(H1))</f>
        <v>1</v>
      </c>
      <c r="I4" s="66">
        <f t="shared" si="3"/>
        <v>2</v>
      </c>
      <c r="J4" s="66">
        <f t="shared" si="3"/>
        <v>3</v>
      </c>
      <c r="K4" s="65">
        <f t="shared" si="3"/>
        <v>4</v>
      </c>
      <c r="L4" s="65">
        <f t="shared" si="3"/>
        <v>5</v>
      </c>
      <c r="M4" s="65">
        <f t="shared" si="3"/>
        <v>6</v>
      </c>
      <c r="N4" s="65">
        <f t="shared" si="3"/>
        <v>7</v>
      </c>
      <c r="O4" s="65">
        <f t="shared" si="3"/>
        <v>8</v>
      </c>
      <c r="P4" s="66">
        <f t="shared" si="3"/>
        <v>9</v>
      </c>
      <c r="Q4" s="66">
        <f t="shared" si="3"/>
        <v>10</v>
      </c>
      <c r="R4" s="65">
        <f t="shared" si="3"/>
        <v>11</v>
      </c>
      <c r="S4" s="65">
        <f t="shared" si="3"/>
        <v>12</v>
      </c>
      <c r="T4" s="65">
        <f t="shared" si="3"/>
        <v>13</v>
      </c>
      <c r="U4" s="65">
        <f t="shared" si="3"/>
        <v>14</v>
      </c>
      <c r="V4" s="65">
        <f t="shared" si="3"/>
        <v>15</v>
      </c>
      <c r="W4" s="66">
        <f t="shared" si="3"/>
        <v>16</v>
      </c>
      <c r="X4" s="66">
        <f t="shared" si="3"/>
        <v>17</v>
      </c>
      <c r="Y4" s="65">
        <f t="shared" si="3"/>
        <v>18</v>
      </c>
      <c r="Z4" s="65">
        <f t="shared" si="3"/>
        <v>19</v>
      </c>
      <c r="AA4" s="65">
        <f t="shared" si="3"/>
        <v>20</v>
      </c>
      <c r="AB4" s="65">
        <f t="shared" si="3"/>
        <v>21</v>
      </c>
      <c r="AC4" s="65">
        <f t="shared" si="3"/>
        <v>22</v>
      </c>
      <c r="AD4" s="66">
        <f t="shared" si="3"/>
        <v>23</v>
      </c>
      <c r="AE4" s="66">
        <f t="shared" si="3"/>
        <v>24</v>
      </c>
      <c r="AF4" s="65">
        <f t="shared" si="3"/>
        <v>25</v>
      </c>
      <c r="AG4" s="65">
        <f t="shared" si="3"/>
        <v>26</v>
      </c>
      <c r="AH4" s="65">
        <f t="shared" si="3"/>
        <v>27</v>
      </c>
      <c r="AI4" s="65">
        <f t="shared" si="3"/>
        <v>28</v>
      </c>
      <c r="AJ4" s="65">
        <f t="shared" si="3"/>
        <v>29</v>
      </c>
      <c r="AK4" s="66">
        <f t="shared" si="3"/>
        <v>30</v>
      </c>
      <c r="AL4" s="67">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31" priority="5" stopIfTrue="1" operator="lessThan">
      <formula>1</formula>
    </cfRule>
  </conditionalFormatting>
  <conditionalFormatting sqref="H3:AL4">
    <cfRule type="expression" dxfId="30" priority="1" stopIfTrue="1">
      <formula>WEEKDAY(H$3)=1</formula>
    </cfRule>
    <cfRule type="expression" dxfId="29"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28"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600-000000000000}"/>
    <dataValidation type="list" allowBlank="1" showInputMessage="1" showErrorMessage="1" sqref="C6:C55" xr:uid="{00000000-0002-0000-06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6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6</v>
      </c>
      <c r="H1" s="52">
        <f>F2</f>
        <v>44713</v>
      </c>
      <c r="I1" s="52">
        <f t="shared" ref="I1:AL1" si="0">IF(H1="","",IF(MONTH(H1+1)=$G$1,H1+1,""))</f>
        <v>44714</v>
      </c>
      <c r="J1" s="52">
        <f t="shared" si="0"/>
        <v>44715</v>
      </c>
      <c r="K1" s="52">
        <f t="shared" si="0"/>
        <v>44716</v>
      </c>
      <c r="L1" s="52">
        <f t="shared" si="0"/>
        <v>44717</v>
      </c>
      <c r="M1" s="52">
        <f t="shared" si="0"/>
        <v>44718</v>
      </c>
      <c r="N1" s="52">
        <f t="shared" si="0"/>
        <v>44719</v>
      </c>
      <c r="O1" s="52">
        <f t="shared" si="0"/>
        <v>44720</v>
      </c>
      <c r="P1" s="52">
        <f t="shared" si="0"/>
        <v>44721</v>
      </c>
      <c r="Q1" s="52">
        <f t="shared" si="0"/>
        <v>44722</v>
      </c>
      <c r="R1" s="52">
        <f t="shared" si="0"/>
        <v>44723</v>
      </c>
      <c r="S1" s="52">
        <f t="shared" si="0"/>
        <v>44724</v>
      </c>
      <c r="T1" s="52">
        <f t="shared" si="0"/>
        <v>44725</v>
      </c>
      <c r="U1" s="52">
        <f t="shared" si="0"/>
        <v>44726</v>
      </c>
      <c r="V1" s="52">
        <f t="shared" si="0"/>
        <v>44727</v>
      </c>
      <c r="W1" s="52">
        <f t="shared" si="0"/>
        <v>44728</v>
      </c>
      <c r="X1" s="52">
        <f t="shared" si="0"/>
        <v>44729</v>
      </c>
      <c r="Y1" s="52">
        <f t="shared" si="0"/>
        <v>44730</v>
      </c>
      <c r="Z1" s="52">
        <f t="shared" si="0"/>
        <v>44731</v>
      </c>
      <c r="AA1" s="52">
        <f t="shared" si="0"/>
        <v>44732</v>
      </c>
      <c r="AB1" s="52">
        <f t="shared" si="0"/>
        <v>44733</v>
      </c>
      <c r="AC1" s="52">
        <f t="shared" si="0"/>
        <v>44734</v>
      </c>
      <c r="AD1" s="52">
        <f t="shared" si="0"/>
        <v>44735</v>
      </c>
      <c r="AE1" s="52">
        <f t="shared" si="0"/>
        <v>44736</v>
      </c>
      <c r="AF1" s="52">
        <f t="shared" si="0"/>
        <v>44737</v>
      </c>
      <c r="AG1" s="52">
        <f t="shared" si="0"/>
        <v>44738</v>
      </c>
      <c r="AH1" s="52">
        <f t="shared" si="0"/>
        <v>44739</v>
      </c>
      <c r="AI1" s="52">
        <f t="shared" si="0"/>
        <v>44740</v>
      </c>
      <c r="AJ1" s="52">
        <f t="shared" si="0"/>
        <v>44741</v>
      </c>
      <c r="AK1" s="52">
        <f t="shared" si="0"/>
        <v>44742</v>
      </c>
      <c r="AL1" s="52" t="str">
        <f t="shared" si="0"/>
        <v/>
      </c>
      <c r="AQ1" s="53">
        <v>1</v>
      </c>
    </row>
    <row r="2" spans="1:44" ht="14.5" thickBot="1" x14ac:dyDescent="0.35">
      <c r="A2" s="54" t="str">
        <f>"Urlaubsplanung für "&amp;Stammdaten!G13</f>
        <v>Urlaubsplanung für Mustermann GmbH</v>
      </c>
      <c r="B2" s="55"/>
      <c r="C2" s="55"/>
      <c r="D2" s="55"/>
      <c r="E2" s="56" t="s">
        <v>39</v>
      </c>
      <c r="F2" s="179">
        <f>+DATE(Stammdaten!G8,6,1)</f>
        <v>44713</v>
      </c>
      <c r="G2" s="180"/>
      <c r="H2" s="57">
        <f t="shared" ref="H2:AL2" si="1">IF(H1="","",MONTH(H1))</f>
        <v>6</v>
      </c>
      <c r="I2" s="58">
        <f t="shared" si="1"/>
        <v>6</v>
      </c>
      <c r="J2" s="58">
        <f t="shared" si="1"/>
        <v>6</v>
      </c>
      <c r="K2" s="58">
        <f t="shared" si="1"/>
        <v>6</v>
      </c>
      <c r="L2" s="58">
        <f t="shared" si="1"/>
        <v>6</v>
      </c>
      <c r="M2" s="58">
        <f t="shared" si="1"/>
        <v>6</v>
      </c>
      <c r="N2" s="58">
        <f t="shared" si="1"/>
        <v>6</v>
      </c>
      <c r="O2" s="58">
        <f t="shared" si="1"/>
        <v>6</v>
      </c>
      <c r="P2" s="58">
        <f t="shared" si="1"/>
        <v>6</v>
      </c>
      <c r="Q2" s="58">
        <f t="shared" si="1"/>
        <v>6</v>
      </c>
      <c r="R2" s="58">
        <f t="shared" si="1"/>
        <v>6</v>
      </c>
      <c r="S2" s="58">
        <f t="shared" si="1"/>
        <v>6</v>
      </c>
      <c r="T2" s="58">
        <f t="shared" si="1"/>
        <v>6</v>
      </c>
      <c r="U2" s="58">
        <f t="shared" si="1"/>
        <v>6</v>
      </c>
      <c r="V2" s="58">
        <f t="shared" si="1"/>
        <v>6</v>
      </c>
      <c r="W2" s="58">
        <f t="shared" si="1"/>
        <v>6</v>
      </c>
      <c r="X2" s="58">
        <f t="shared" si="1"/>
        <v>6</v>
      </c>
      <c r="Y2" s="58">
        <f t="shared" si="1"/>
        <v>6</v>
      </c>
      <c r="Z2" s="58">
        <f t="shared" si="1"/>
        <v>6</v>
      </c>
      <c r="AA2" s="58">
        <f t="shared" si="1"/>
        <v>6</v>
      </c>
      <c r="AB2" s="58">
        <f t="shared" si="1"/>
        <v>6</v>
      </c>
      <c r="AC2" s="58">
        <f t="shared" si="1"/>
        <v>6</v>
      </c>
      <c r="AD2" s="58">
        <f t="shared" si="1"/>
        <v>6</v>
      </c>
      <c r="AE2" s="58">
        <f t="shared" si="1"/>
        <v>6</v>
      </c>
      <c r="AF2" s="58">
        <f t="shared" si="1"/>
        <v>6</v>
      </c>
      <c r="AG2" s="58">
        <f t="shared" si="1"/>
        <v>6</v>
      </c>
      <c r="AH2" s="58">
        <f t="shared" si="1"/>
        <v>6</v>
      </c>
      <c r="AI2" s="58">
        <f t="shared" si="1"/>
        <v>6</v>
      </c>
      <c r="AJ2" s="58">
        <f t="shared" si="1"/>
        <v>6</v>
      </c>
      <c r="AK2" s="58">
        <f t="shared" si="1"/>
        <v>6</v>
      </c>
      <c r="AL2" s="59" t="str">
        <f t="shared" si="1"/>
        <v/>
      </c>
      <c r="AO2" s="181" t="s">
        <v>40</v>
      </c>
    </row>
    <row r="3" spans="1:44" ht="13.5" thickBot="1" x14ac:dyDescent="0.35">
      <c r="A3" s="184" t="s">
        <v>41</v>
      </c>
      <c r="B3" s="185"/>
      <c r="C3" s="185"/>
      <c r="D3" s="186"/>
      <c r="E3" s="60" t="s">
        <v>42</v>
      </c>
      <c r="F3" s="60" t="s">
        <v>43</v>
      </c>
      <c r="G3" s="61" t="s">
        <v>44</v>
      </c>
      <c r="H3" s="62">
        <f t="shared" ref="H3:AL3" si="2">IF(H1="","",WEEKDAY(H1))</f>
        <v>4</v>
      </c>
      <c r="I3" s="62">
        <f t="shared" si="2"/>
        <v>5</v>
      </c>
      <c r="J3" s="62">
        <f t="shared" si="2"/>
        <v>6</v>
      </c>
      <c r="K3" s="62">
        <f t="shared" si="2"/>
        <v>7</v>
      </c>
      <c r="L3" s="62">
        <f t="shared" si="2"/>
        <v>1</v>
      </c>
      <c r="M3" s="63">
        <f t="shared" si="2"/>
        <v>2</v>
      </c>
      <c r="N3" s="63">
        <f t="shared" si="2"/>
        <v>3</v>
      </c>
      <c r="O3" s="62">
        <f t="shared" si="2"/>
        <v>4</v>
      </c>
      <c r="P3" s="62">
        <f t="shared" si="2"/>
        <v>5</v>
      </c>
      <c r="Q3" s="62">
        <f t="shared" si="2"/>
        <v>6</v>
      </c>
      <c r="R3" s="62">
        <f t="shared" si="2"/>
        <v>7</v>
      </c>
      <c r="S3" s="62">
        <f t="shared" si="2"/>
        <v>1</v>
      </c>
      <c r="T3" s="63">
        <f t="shared" si="2"/>
        <v>2</v>
      </c>
      <c r="U3" s="63">
        <f t="shared" si="2"/>
        <v>3</v>
      </c>
      <c r="V3" s="62">
        <f t="shared" si="2"/>
        <v>4</v>
      </c>
      <c r="W3" s="62">
        <f t="shared" si="2"/>
        <v>5</v>
      </c>
      <c r="X3" s="62">
        <f t="shared" si="2"/>
        <v>6</v>
      </c>
      <c r="Y3" s="62">
        <f t="shared" si="2"/>
        <v>7</v>
      </c>
      <c r="Z3" s="62">
        <f t="shared" si="2"/>
        <v>1</v>
      </c>
      <c r="AA3" s="63">
        <f t="shared" si="2"/>
        <v>2</v>
      </c>
      <c r="AB3" s="63">
        <f t="shared" si="2"/>
        <v>3</v>
      </c>
      <c r="AC3" s="62">
        <f t="shared" si="2"/>
        <v>4</v>
      </c>
      <c r="AD3" s="62">
        <f t="shared" si="2"/>
        <v>5</v>
      </c>
      <c r="AE3" s="62">
        <f t="shared" si="2"/>
        <v>6</v>
      </c>
      <c r="AF3" s="62">
        <f t="shared" si="2"/>
        <v>7</v>
      </c>
      <c r="AG3" s="62">
        <f t="shared" si="2"/>
        <v>1</v>
      </c>
      <c r="AH3" s="63">
        <f t="shared" si="2"/>
        <v>2</v>
      </c>
      <c r="AI3" s="63">
        <f t="shared" si="2"/>
        <v>3</v>
      </c>
      <c r="AJ3" s="62">
        <f t="shared" si="2"/>
        <v>4</v>
      </c>
      <c r="AK3" s="62">
        <f t="shared" si="2"/>
        <v>5</v>
      </c>
      <c r="AL3" s="112" t="str">
        <f t="shared" si="2"/>
        <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5">
        <f t="shared" si="3"/>
        <v>3</v>
      </c>
      <c r="K4" s="65">
        <f t="shared" si="3"/>
        <v>4</v>
      </c>
      <c r="L4" s="65">
        <f t="shared" si="3"/>
        <v>5</v>
      </c>
      <c r="M4" s="66">
        <f t="shared" si="3"/>
        <v>6</v>
      </c>
      <c r="N4" s="66">
        <f t="shared" si="3"/>
        <v>7</v>
      </c>
      <c r="O4" s="65">
        <f t="shared" si="3"/>
        <v>8</v>
      </c>
      <c r="P4" s="65">
        <f t="shared" si="3"/>
        <v>9</v>
      </c>
      <c r="Q4" s="65">
        <f t="shared" si="3"/>
        <v>10</v>
      </c>
      <c r="R4" s="65">
        <f t="shared" si="3"/>
        <v>11</v>
      </c>
      <c r="S4" s="65">
        <f t="shared" si="3"/>
        <v>12</v>
      </c>
      <c r="T4" s="66">
        <f t="shared" si="3"/>
        <v>13</v>
      </c>
      <c r="U4" s="66">
        <f t="shared" si="3"/>
        <v>14</v>
      </c>
      <c r="V4" s="65">
        <f t="shared" si="3"/>
        <v>15</v>
      </c>
      <c r="W4" s="65">
        <f t="shared" si="3"/>
        <v>16</v>
      </c>
      <c r="X4" s="65">
        <f t="shared" si="3"/>
        <v>17</v>
      </c>
      <c r="Y4" s="65">
        <f t="shared" si="3"/>
        <v>18</v>
      </c>
      <c r="Z4" s="65">
        <f t="shared" si="3"/>
        <v>19</v>
      </c>
      <c r="AA4" s="66">
        <f t="shared" si="3"/>
        <v>20</v>
      </c>
      <c r="AB4" s="66">
        <f t="shared" si="3"/>
        <v>21</v>
      </c>
      <c r="AC4" s="65">
        <f t="shared" si="3"/>
        <v>22</v>
      </c>
      <c r="AD4" s="65">
        <f t="shared" si="3"/>
        <v>23</v>
      </c>
      <c r="AE4" s="65">
        <f t="shared" si="3"/>
        <v>24</v>
      </c>
      <c r="AF4" s="65">
        <f t="shared" si="3"/>
        <v>25</v>
      </c>
      <c r="AG4" s="65">
        <f t="shared" si="3"/>
        <v>26</v>
      </c>
      <c r="AH4" s="66">
        <f t="shared" si="3"/>
        <v>27</v>
      </c>
      <c r="AI4" s="66">
        <f t="shared" si="3"/>
        <v>28</v>
      </c>
      <c r="AJ4" s="65">
        <f t="shared" si="3"/>
        <v>29</v>
      </c>
      <c r="AK4" s="65">
        <f t="shared" si="3"/>
        <v>30</v>
      </c>
      <c r="AL4" s="114" t="str">
        <f t="shared" si="3"/>
        <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t="str">
        <f>IF(AL4="","",SUM(AL6:AL55))</f>
        <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t="s">
        <v>54</v>
      </c>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t="s">
        <v>54</v>
      </c>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t="s">
        <v>54</v>
      </c>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t="s">
        <v>54</v>
      </c>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t="s">
        <v>54</v>
      </c>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t="s">
        <v>54</v>
      </c>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t="s">
        <v>54</v>
      </c>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t="s">
        <v>54</v>
      </c>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t="s">
        <v>54</v>
      </c>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t="s">
        <v>54</v>
      </c>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t="s">
        <v>54</v>
      </c>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t="s">
        <v>54</v>
      </c>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t="s">
        <v>54</v>
      </c>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t="s">
        <v>54</v>
      </c>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t="s">
        <v>54</v>
      </c>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t="s">
        <v>54</v>
      </c>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t="s">
        <v>54</v>
      </c>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t="s">
        <v>54</v>
      </c>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t="s">
        <v>54</v>
      </c>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t="s">
        <v>54</v>
      </c>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t="s">
        <v>54</v>
      </c>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t="s">
        <v>54</v>
      </c>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t="s">
        <v>54</v>
      </c>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t="s">
        <v>54</v>
      </c>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t="s">
        <v>54</v>
      </c>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t="s">
        <v>54</v>
      </c>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t="s">
        <v>54</v>
      </c>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t="s">
        <v>54</v>
      </c>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t="s">
        <v>54</v>
      </c>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t="s">
        <v>54</v>
      </c>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t="s">
        <v>54</v>
      </c>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t="s">
        <v>54</v>
      </c>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t="s">
        <v>54</v>
      </c>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t="s">
        <v>54</v>
      </c>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t="s">
        <v>54</v>
      </c>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t="s">
        <v>54</v>
      </c>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t="s">
        <v>54</v>
      </c>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t="s">
        <v>54</v>
      </c>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t="s">
        <v>54</v>
      </c>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t="s">
        <v>54</v>
      </c>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t="s">
        <v>54</v>
      </c>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t="s">
        <v>54</v>
      </c>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t="s">
        <v>54</v>
      </c>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t="s">
        <v>54</v>
      </c>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t="s">
        <v>54</v>
      </c>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t="s">
        <v>54</v>
      </c>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t="s">
        <v>54</v>
      </c>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t="s">
        <v>54</v>
      </c>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t="s">
        <v>54</v>
      </c>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t="s">
        <v>54</v>
      </c>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27" priority="5" stopIfTrue="1" operator="lessThan">
      <formula>1</formula>
    </cfRule>
  </conditionalFormatting>
  <conditionalFormatting sqref="H3:AL4">
    <cfRule type="expression" dxfId="26" priority="1" stopIfTrue="1">
      <formula>WEEKDAY(H$3)=1</formula>
    </cfRule>
    <cfRule type="expression" dxfId="25"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24"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700-000000000000}"/>
    <dataValidation type="list" allowBlank="1" showInputMessage="1" showErrorMessage="1" sqref="C6:C55" xr:uid="{00000000-0002-0000-07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7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AR59"/>
  <sheetViews>
    <sheetView showGridLines="0" topLeftCell="A2" workbookViewId="0">
      <pane ySplit="4" topLeftCell="A6" activePane="bottomLeft" state="frozen"/>
      <selection activeCell="B3" sqref="B3:F3"/>
      <selection pane="bottomLeft" activeCell="B3" sqref="B3:F3"/>
    </sheetView>
  </sheetViews>
  <sheetFormatPr baseColWidth="10" defaultColWidth="11.453125" defaultRowHeight="13" x14ac:dyDescent="0.3"/>
  <cols>
    <col min="1" max="1" width="3.1796875" style="1" customWidth="1"/>
    <col min="2" max="2" width="15.453125" style="1" customWidth="1"/>
    <col min="3" max="3" width="9.81640625" style="1" customWidth="1"/>
    <col min="4" max="4" width="8.54296875" style="47" customWidth="1"/>
    <col min="5" max="6" width="8.54296875" style="48" customWidth="1"/>
    <col min="7" max="7" width="8.453125" style="48" customWidth="1"/>
    <col min="8" max="38" width="3.7265625" style="1" customWidth="1"/>
    <col min="39" max="39" width="1.26953125" style="1" customWidth="1"/>
    <col min="40" max="40" width="20" style="49" customWidth="1"/>
    <col min="41" max="41" width="3.54296875" style="50" hidden="1" customWidth="1"/>
    <col min="42" max="42" width="0" style="1" hidden="1" customWidth="1"/>
    <col min="43" max="43" width="8.453125" style="1" hidden="1" customWidth="1"/>
    <col min="44" max="44" width="16.7265625" style="1" hidden="1" customWidth="1"/>
    <col min="45" max="16384" width="11.453125" style="1"/>
  </cols>
  <sheetData>
    <row r="1" spans="1:44" ht="55" hidden="1" thickBot="1" x14ac:dyDescent="0.35">
      <c r="B1" s="48"/>
      <c r="C1" s="48"/>
      <c r="E1" s="51"/>
      <c r="G1" s="51">
        <f>+MONTH(F2)</f>
        <v>7</v>
      </c>
      <c r="H1" s="52">
        <f>F2</f>
        <v>44743</v>
      </c>
      <c r="I1" s="52">
        <f t="shared" ref="I1:AL1" si="0">IF(H1="","",IF(MONTH(H1+1)=$G$1,H1+1,""))</f>
        <v>44744</v>
      </c>
      <c r="J1" s="52">
        <f t="shared" si="0"/>
        <v>44745</v>
      </c>
      <c r="K1" s="52">
        <f t="shared" si="0"/>
        <v>44746</v>
      </c>
      <c r="L1" s="52">
        <f t="shared" si="0"/>
        <v>44747</v>
      </c>
      <c r="M1" s="52">
        <f t="shared" si="0"/>
        <v>44748</v>
      </c>
      <c r="N1" s="52">
        <f t="shared" si="0"/>
        <v>44749</v>
      </c>
      <c r="O1" s="52">
        <f t="shared" si="0"/>
        <v>44750</v>
      </c>
      <c r="P1" s="52">
        <f t="shared" si="0"/>
        <v>44751</v>
      </c>
      <c r="Q1" s="52">
        <f t="shared" si="0"/>
        <v>44752</v>
      </c>
      <c r="R1" s="52">
        <f t="shared" si="0"/>
        <v>44753</v>
      </c>
      <c r="S1" s="52">
        <f t="shared" si="0"/>
        <v>44754</v>
      </c>
      <c r="T1" s="52">
        <f t="shared" si="0"/>
        <v>44755</v>
      </c>
      <c r="U1" s="52">
        <f t="shared" si="0"/>
        <v>44756</v>
      </c>
      <c r="V1" s="52">
        <f t="shared" si="0"/>
        <v>44757</v>
      </c>
      <c r="W1" s="52">
        <f t="shared" si="0"/>
        <v>44758</v>
      </c>
      <c r="X1" s="52">
        <f t="shared" si="0"/>
        <v>44759</v>
      </c>
      <c r="Y1" s="52">
        <f t="shared" si="0"/>
        <v>44760</v>
      </c>
      <c r="Z1" s="52">
        <f t="shared" si="0"/>
        <v>44761</v>
      </c>
      <c r="AA1" s="52">
        <f t="shared" si="0"/>
        <v>44762</v>
      </c>
      <c r="AB1" s="52">
        <f t="shared" si="0"/>
        <v>44763</v>
      </c>
      <c r="AC1" s="52">
        <f t="shared" si="0"/>
        <v>44764</v>
      </c>
      <c r="AD1" s="52">
        <f t="shared" si="0"/>
        <v>44765</v>
      </c>
      <c r="AE1" s="52">
        <f t="shared" si="0"/>
        <v>44766</v>
      </c>
      <c r="AF1" s="52">
        <f t="shared" si="0"/>
        <v>44767</v>
      </c>
      <c r="AG1" s="52">
        <f t="shared" si="0"/>
        <v>44768</v>
      </c>
      <c r="AH1" s="52">
        <f t="shared" si="0"/>
        <v>44769</v>
      </c>
      <c r="AI1" s="52">
        <f t="shared" si="0"/>
        <v>44770</v>
      </c>
      <c r="AJ1" s="52">
        <f t="shared" si="0"/>
        <v>44771</v>
      </c>
      <c r="AK1" s="52">
        <f t="shared" si="0"/>
        <v>44772</v>
      </c>
      <c r="AL1" s="52">
        <f t="shared" si="0"/>
        <v>44773</v>
      </c>
      <c r="AQ1" s="53">
        <v>1</v>
      </c>
    </row>
    <row r="2" spans="1:44" ht="14.5" thickBot="1" x14ac:dyDescent="0.35">
      <c r="A2" s="54" t="str">
        <f>"Urlaubsplanung für "&amp;Stammdaten!G13</f>
        <v>Urlaubsplanung für Mustermann GmbH</v>
      </c>
      <c r="B2" s="55"/>
      <c r="C2" s="55"/>
      <c r="D2" s="55"/>
      <c r="E2" s="56" t="s">
        <v>39</v>
      </c>
      <c r="F2" s="179">
        <f>+DATE(Stammdaten!G8,7,1)</f>
        <v>44743</v>
      </c>
      <c r="G2" s="180"/>
      <c r="H2" s="57">
        <f t="shared" ref="H2:AL2" si="1">IF(H1="","",MONTH(H1))</f>
        <v>7</v>
      </c>
      <c r="I2" s="58">
        <f t="shared" si="1"/>
        <v>7</v>
      </c>
      <c r="J2" s="58">
        <f t="shared" si="1"/>
        <v>7</v>
      </c>
      <c r="K2" s="58">
        <f t="shared" si="1"/>
        <v>7</v>
      </c>
      <c r="L2" s="58">
        <f t="shared" si="1"/>
        <v>7</v>
      </c>
      <c r="M2" s="58">
        <f t="shared" si="1"/>
        <v>7</v>
      </c>
      <c r="N2" s="58">
        <f t="shared" si="1"/>
        <v>7</v>
      </c>
      <c r="O2" s="58">
        <f t="shared" si="1"/>
        <v>7</v>
      </c>
      <c r="P2" s="58">
        <f t="shared" si="1"/>
        <v>7</v>
      </c>
      <c r="Q2" s="58">
        <f t="shared" si="1"/>
        <v>7</v>
      </c>
      <c r="R2" s="58">
        <f t="shared" si="1"/>
        <v>7</v>
      </c>
      <c r="S2" s="58">
        <f t="shared" si="1"/>
        <v>7</v>
      </c>
      <c r="T2" s="58">
        <f t="shared" si="1"/>
        <v>7</v>
      </c>
      <c r="U2" s="58">
        <f t="shared" si="1"/>
        <v>7</v>
      </c>
      <c r="V2" s="58">
        <f t="shared" si="1"/>
        <v>7</v>
      </c>
      <c r="W2" s="58">
        <f t="shared" si="1"/>
        <v>7</v>
      </c>
      <c r="X2" s="58">
        <f t="shared" si="1"/>
        <v>7</v>
      </c>
      <c r="Y2" s="58">
        <f t="shared" si="1"/>
        <v>7</v>
      </c>
      <c r="Z2" s="58">
        <f t="shared" si="1"/>
        <v>7</v>
      </c>
      <c r="AA2" s="58">
        <f t="shared" si="1"/>
        <v>7</v>
      </c>
      <c r="AB2" s="58">
        <f t="shared" si="1"/>
        <v>7</v>
      </c>
      <c r="AC2" s="58">
        <f t="shared" si="1"/>
        <v>7</v>
      </c>
      <c r="AD2" s="58">
        <f t="shared" si="1"/>
        <v>7</v>
      </c>
      <c r="AE2" s="58">
        <f t="shared" si="1"/>
        <v>7</v>
      </c>
      <c r="AF2" s="58">
        <f t="shared" si="1"/>
        <v>7</v>
      </c>
      <c r="AG2" s="58">
        <f t="shared" si="1"/>
        <v>7</v>
      </c>
      <c r="AH2" s="58">
        <f t="shared" si="1"/>
        <v>7</v>
      </c>
      <c r="AI2" s="58">
        <f t="shared" si="1"/>
        <v>7</v>
      </c>
      <c r="AJ2" s="58">
        <f t="shared" si="1"/>
        <v>7</v>
      </c>
      <c r="AK2" s="58">
        <f t="shared" si="1"/>
        <v>7</v>
      </c>
      <c r="AL2" s="59">
        <f t="shared" si="1"/>
        <v>7</v>
      </c>
      <c r="AO2" s="181" t="s">
        <v>40</v>
      </c>
    </row>
    <row r="3" spans="1:44" ht="13.5" thickBot="1" x14ac:dyDescent="0.35">
      <c r="A3" s="184" t="s">
        <v>41</v>
      </c>
      <c r="B3" s="185"/>
      <c r="C3" s="185"/>
      <c r="D3" s="186"/>
      <c r="E3" s="60" t="s">
        <v>42</v>
      </c>
      <c r="F3" s="60" t="s">
        <v>43</v>
      </c>
      <c r="G3" s="61" t="s">
        <v>44</v>
      </c>
      <c r="H3" s="62">
        <f t="shared" ref="H3:AL3" si="2">IF(H1="","",WEEKDAY(H1))</f>
        <v>6</v>
      </c>
      <c r="I3" s="62">
        <f t="shared" si="2"/>
        <v>7</v>
      </c>
      <c r="J3" s="62">
        <f t="shared" si="2"/>
        <v>1</v>
      </c>
      <c r="K3" s="63">
        <f t="shared" si="2"/>
        <v>2</v>
      </c>
      <c r="L3" s="63">
        <f t="shared" si="2"/>
        <v>3</v>
      </c>
      <c r="M3" s="62">
        <f t="shared" si="2"/>
        <v>4</v>
      </c>
      <c r="N3" s="62">
        <f t="shared" si="2"/>
        <v>5</v>
      </c>
      <c r="O3" s="62">
        <f t="shared" si="2"/>
        <v>6</v>
      </c>
      <c r="P3" s="62">
        <f t="shared" si="2"/>
        <v>7</v>
      </c>
      <c r="Q3" s="62">
        <f t="shared" si="2"/>
        <v>1</v>
      </c>
      <c r="R3" s="63">
        <f t="shared" si="2"/>
        <v>2</v>
      </c>
      <c r="S3" s="63">
        <f t="shared" si="2"/>
        <v>3</v>
      </c>
      <c r="T3" s="62">
        <f t="shared" si="2"/>
        <v>4</v>
      </c>
      <c r="U3" s="62">
        <f t="shared" si="2"/>
        <v>5</v>
      </c>
      <c r="V3" s="62">
        <f t="shared" si="2"/>
        <v>6</v>
      </c>
      <c r="W3" s="62">
        <f t="shared" si="2"/>
        <v>7</v>
      </c>
      <c r="X3" s="62">
        <f t="shared" si="2"/>
        <v>1</v>
      </c>
      <c r="Y3" s="63">
        <f t="shared" si="2"/>
        <v>2</v>
      </c>
      <c r="Z3" s="63">
        <f t="shared" si="2"/>
        <v>3</v>
      </c>
      <c r="AA3" s="62">
        <f t="shared" si="2"/>
        <v>4</v>
      </c>
      <c r="AB3" s="62">
        <f t="shared" si="2"/>
        <v>5</v>
      </c>
      <c r="AC3" s="62">
        <f t="shared" si="2"/>
        <v>6</v>
      </c>
      <c r="AD3" s="62">
        <f t="shared" si="2"/>
        <v>7</v>
      </c>
      <c r="AE3" s="62">
        <f t="shared" si="2"/>
        <v>1</v>
      </c>
      <c r="AF3" s="63">
        <f t="shared" si="2"/>
        <v>2</v>
      </c>
      <c r="AG3" s="63">
        <f t="shared" si="2"/>
        <v>3</v>
      </c>
      <c r="AH3" s="62">
        <f t="shared" si="2"/>
        <v>4</v>
      </c>
      <c r="AI3" s="62">
        <f t="shared" si="2"/>
        <v>5</v>
      </c>
      <c r="AJ3" s="62">
        <f t="shared" si="2"/>
        <v>6</v>
      </c>
      <c r="AK3" s="62">
        <f t="shared" si="2"/>
        <v>7</v>
      </c>
      <c r="AL3" s="112">
        <f t="shared" si="2"/>
        <v>1</v>
      </c>
      <c r="AO3" s="182"/>
    </row>
    <row r="4" spans="1:44" ht="13.5" thickBot="1" x14ac:dyDescent="0.35">
      <c r="A4" s="187" t="s">
        <v>45</v>
      </c>
      <c r="B4" s="189" t="s">
        <v>5</v>
      </c>
      <c r="C4" s="191" t="s">
        <v>46</v>
      </c>
      <c r="D4" s="61" t="s">
        <v>47</v>
      </c>
      <c r="E4" s="60" t="s">
        <v>39</v>
      </c>
      <c r="F4" s="60" t="s">
        <v>48</v>
      </c>
      <c r="G4" s="61" t="s">
        <v>49</v>
      </c>
      <c r="H4" s="65">
        <f t="shared" ref="H4:AL4" si="3">IF(H1="","",DAY(H1))</f>
        <v>1</v>
      </c>
      <c r="I4" s="65">
        <f t="shared" si="3"/>
        <v>2</v>
      </c>
      <c r="J4" s="65">
        <f t="shared" si="3"/>
        <v>3</v>
      </c>
      <c r="K4" s="66">
        <f t="shared" si="3"/>
        <v>4</v>
      </c>
      <c r="L4" s="66">
        <f t="shared" si="3"/>
        <v>5</v>
      </c>
      <c r="M4" s="65">
        <f t="shared" si="3"/>
        <v>6</v>
      </c>
      <c r="N4" s="65">
        <f t="shared" si="3"/>
        <v>7</v>
      </c>
      <c r="O4" s="65">
        <f t="shared" si="3"/>
        <v>8</v>
      </c>
      <c r="P4" s="65">
        <f t="shared" si="3"/>
        <v>9</v>
      </c>
      <c r="Q4" s="65">
        <f t="shared" si="3"/>
        <v>10</v>
      </c>
      <c r="R4" s="66">
        <f t="shared" si="3"/>
        <v>11</v>
      </c>
      <c r="S4" s="66">
        <f t="shared" si="3"/>
        <v>12</v>
      </c>
      <c r="T4" s="65">
        <f t="shared" si="3"/>
        <v>13</v>
      </c>
      <c r="U4" s="65">
        <f t="shared" si="3"/>
        <v>14</v>
      </c>
      <c r="V4" s="65">
        <f t="shared" si="3"/>
        <v>15</v>
      </c>
      <c r="W4" s="65">
        <f t="shared" si="3"/>
        <v>16</v>
      </c>
      <c r="X4" s="65">
        <f t="shared" si="3"/>
        <v>17</v>
      </c>
      <c r="Y4" s="66">
        <f t="shared" si="3"/>
        <v>18</v>
      </c>
      <c r="Z4" s="66">
        <f t="shared" si="3"/>
        <v>19</v>
      </c>
      <c r="AA4" s="65">
        <f t="shared" si="3"/>
        <v>20</v>
      </c>
      <c r="AB4" s="65">
        <f t="shared" si="3"/>
        <v>21</v>
      </c>
      <c r="AC4" s="65">
        <f t="shared" si="3"/>
        <v>22</v>
      </c>
      <c r="AD4" s="65">
        <f t="shared" si="3"/>
        <v>23</v>
      </c>
      <c r="AE4" s="65">
        <f t="shared" si="3"/>
        <v>24</v>
      </c>
      <c r="AF4" s="66">
        <f t="shared" si="3"/>
        <v>25</v>
      </c>
      <c r="AG4" s="66">
        <f t="shared" si="3"/>
        <v>26</v>
      </c>
      <c r="AH4" s="65">
        <f t="shared" si="3"/>
        <v>27</v>
      </c>
      <c r="AI4" s="65">
        <f t="shared" si="3"/>
        <v>28</v>
      </c>
      <c r="AJ4" s="65">
        <f t="shared" si="3"/>
        <v>29</v>
      </c>
      <c r="AK4" s="65">
        <f t="shared" si="3"/>
        <v>30</v>
      </c>
      <c r="AL4" s="114">
        <f t="shared" si="3"/>
        <v>31</v>
      </c>
      <c r="AO4" s="182"/>
    </row>
    <row r="5" spans="1:44" ht="13.5" thickBot="1" x14ac:dyDescent="0.35">
      <c r="A5" s="188"/>
      <c r="B5" s="190"/>
      <c r="C5" s="192"/>
      <c r="D5" s="68" t="s">
        <v>50</v>
      </c>
      <c r="E5" s="69" t="s">
        <v>51</v>
      </c>
      <c r="F5" s="69" t="s">
        <v>51</v>
      </c>
      <c r="G5" s="70" t="s">
        <v>52</v>
      </c>
      <c r="H5" s="71">
        <f t="shared" ref="H5:AI5" si="4">SUM(H6:H55)</f>
        <v>0</v>
      </c>
      <c r="I5" s="71">
        <f t="shared" si="4"/>
        <v>0</v>
      </c>
      <c r="J5" s="71">
        <f t="shared" si="4"/>
        <v>0</v>
      </c>
      <c r="K5" s="71">
        <f t="shared" si="4"/>
        <v>0</v>
      </c>
      <c r="L5" s="71">
        <f t="shared" si="4"/>
        <v>0</v>
      </c>
      <c r="M5" s="71">
        <f t="shared" si="4"/>
        <v>0</v>
      </c>
      <c r="N5" s="71">
        <f t="shared" si="4"/>
        <v>0</v>
      </c>
      <c r="O5" s="71">
        <f t="shared" si="4"/>
        <v>0</v>
      </c>
      <c r="P5" s="71">
        <f t="shared" si="4"/>
        <v>0</v>
      </c>
      <c r="Q5" s="71">
        <f t="shared" si="4"/>
        <v>0</v>
      </c>
      <c r="R5" s="71">
        <f t="shared" si="4"/>
        <v>0</v>
      </c>
      <c r="S5" s="71">
        <f t="shared" si="4"/>
        <v>0</v>
      </c>
      <c r="T5" s="71">
        <f t="shared" si="4"/>
        <v>0</v>
      </c>
      <c r="U5" s="71">
        <f t="shared" si="4"/>
        <v>0</v>
      </c>
      <c r="V5" s="71">
        <f t="shared" si="4"/>
        <v>0</v>
      </c>
      <c r="W5" s="71">
        <f t="shared" si="4"/>
        <v>0</v>
      </c>
      <c r="X5" s="71">
        <f t="shared" si="4"/>
        <v>0</v>
      </c>
      <c r="Y5" s="71">
        <f t="shared" si="4"/>
        <v>0</v>
      </c>
      <c r="Z5" s="71">
        <f t="shared" si="4"/>
        <v>0</v>
      </c>
      <c r="AA5" s="71">
        <f t="shared" si="4"/>
        <v>0</v>
      </c>
      <c r="AB5" s="71">
        <f t="shared" si="4"/>
        <v>0</v>
      </c>
      <c r="AC5" s="71">
        <f t="shared" si="4"/>
        <v>0</v>
      </c>
      <c r="AD5" s="71">
        <f t="shared" si="4"/>
        <v>0</v>
      </c>
      <c r="AE5" s="71">
        <f t="shared" si="4"/>
        <v>0</v>
      </c>
      <c r="AF5" s="71">
        <f t="shared" si="4"/>
        <v>0</v>
      </c>
      <c r="AG5" s="71">
        <f t="shared" si="4"/>
        <v>0</v>
      </c>
      <c r="AH5" s="71">
        <f t="shared" si="4"/>
        <v>0</v>
      </c>
      <c r="AI5" s="71">
        <f t="shared" si="4"/>
        <v>0</v>
      </c>
      <c r="AJ5" s="71">
        <f>IF(AJ4="","",SUM(AJ6:AJ55))</f>
        <v>0</v>
      </c>
      <c r="AK5" s="71">
        <f>IF(AK4="","",SUM(AK6:AK55))</f>
        <v>0</v>
      </c>
      <c r="AL5" s="72">
        <f>IF(AL4="","",SUM(AL6:AL55))</f>
        <v>0</v>
      </c>
      <c r="AO5" s="183"/>
    </row>
    <row r="6" spans="1:44" ht="12.75" customHeight="1" x14ac:dyDescent="0.3">
      <c r="A6" s="73">
        <v>1</v>
      </c>
      <c r="B6" s="115" t="str">
        <f>IF(Januar!B6="","",Januar!B6)</f>
        <v>Max Mustermann</v>
      </c>
      <c r="C6" s="116" t="str">
        <f>IF(Januar!C6="","",Januar!C6)</f>
        <v>GF</v>
      </c>
      <c r="D6" s="117">
        <f>IF(Januar!D6="","",Januar!D6)</f>
        <v>22</v>
      </c>
      <c r="E6" s="77">
        <f t="shared" ref="E6:E37" si="5">IF(B6="","",IF(SUM(H6:AL6)=0,0,+IF(AL1&lt;&gt;"",SUM(H6:AL6),IF(AK1&lt;&gt;"",SUM(H6:AK6),IF(AJ1&lt;&gt;"",SUM(H6:AJ6),SUM(H6:AI6))))))</f>
        <v>0</v>
      </c>
      <c r="F6" s="78">
        <f>+Zusammenfassung!S6</f>
        <v>0</v>
      </c>
      <c r="G6" s="79">
        <f t="shared" ref="G6:G37" si="6">IF(ISERROR(IF(B6="","",D6-SUM(F6))),"",IF(B6="","",D6-SUM(F6)))</f>
        <v>22</v>
      </c>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3"/>
      <c r="AN6" s="49" t="str">
        <f t="shared" ref="AN6:AN37" si="7">+IF(AND(B6="",SUM(H6:AL6)&gt;0),"Mitarbeiter eingeben",IF(AND(D6="",SUM(H6:AL6)&gt;0),"Resturlaub eingeben",""))</f>
        <v/>
      </c>
      <c r="AO6" s="82">
        <f t="shared" ref="AO6:AO37" si="8">+IF(B6="","",1)</f>
        <v>1</v>
      </c>
      <c r="AQ6" s="83" t="str">
        <f>+Stammdaten!E24</f>
        <v>Kurzbez.</v>
      </c>
      <c r="AR6" s="84" t="str">
        <f>+Stammdaten!F24</f>
        <v>Bezeichnung</v>
      </c>
    </row>
    <row r="7" spans="1:44" ht="12.75" customHeight="1" x14ac:dyDescent="0.3">
      <c r="A7" s="73">
        <f>+IF(B7="","",MAX($A$6:A6)+1)</f>
        <v>2</v>
      </c>
      <c r="B7" s="115" t="str">
        <f>IF(Januar!B7="","",Januar!B7)</f>
        <v>Friedrick Meyer</v>
      </c>
      <c r="C7" s="116" t="str">
        <f>IF(Januar!C7="","",Januar!C7)</f>
        <v>FiBu</v>
      </c>
      <c r="D7" s="118">
        <f>IF(Januar!D7="","",Januar!D7)</f>
        <v>30</v>
      </c>
      <c r="E7" s="77">
        <f t="shared" si="5"/>
        <v>0</v>
      </c>
      <c r="F7" s="78">
        <f>+Zusammenfassung!S7</f>
        <v>0</v>
      </c>
      <c r="G7" s="79">
        <f t="shared" si="6"/>
        <v>30</v>
      </c>
      <c r="H7" s="154"/>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N7" s="49" t="str">
        <f t="shared" si="7"/>
        <v/>
      </c>
      <c r="AO7" s="82">
        <f t="shared" si="8"/>
        <v>1</v>
      </c>
      <c r="AQ7" s="91" t="str">
        <f>IF(Stammdaten!E25="","",Stammdaten!E25)</f>
        <v>GF</v>
      </c>
      <c r="AR7" s="92" t="str">
        <f>IF(Stammdaten!F25="","",Stammdaten!F25)</f>
        <v>Geschäftsführung</v>
      </c>
    </row>
    <row r="8" spans="1:44" ht="12.75" customHeight="1" x14ac:dyDescent="0.3">
      <c r="A8" s="73">
        <f>+IF(B8="","",MAX($A$6:A7)+1)</f>
        <v>3</v>
      </c>
      <c r="B8" s="115" t="str">
        <f>IF(Januar!B8="","",Januar!B8)</f>
        <v>Moritz Mustermann</v>
      </c>
      <c r="C8" s="116" t="str">
        <f>IF(Januar!C8="","",Januar!C8)</f>
        <v>GF</v>
      </c>
      <c r="D8" s="118">
        <f>IF(Januar!D8="","",Januar!D8)</f>
        <v>22</v>
      </c>
      <c r="E8" s="77">
        <f t="shared" si="5"/>
        <v>0</v>
      </c>
      <c r="F8" s="94">
        <f>+Zusammenfassung!S8</f>
        <v>0</v>
      </c>
      <c r="G8" s="95">
        <f t="shared" si="6"/>
        <v>22</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7"/>
      <c r="AN8" s="49" t="str">
        <f t="shared" si="7"/>
        <v/>
      </c>
      <c r="AO8" s="82">
        <f t="shared" si="8"/>
        <v>1</v>
      </c>
      <c r="AQ8" s="91" t="str">
        <f>IF(Stammdaten!E26="","",Stammdaten!E26)</f>
        <v>FiBu</v>
      </c>
      <c r="AR8" s="92" t="str">
        <f>IF(Stammdaten!F26="","",Stammdaten!F26)</f>
        <v>Finanzbuchhaltung</v>
      </c>
    </row>
    <row r="9" spans="1:44" ht="12.75" customHeight="1" x14ac:dyDescent="0.3">
      <c r="A9" s="73">
        <f>+IF(B9="","",MAX($A$6:A8)+1)</f>
        <v>4</v>
      </c>
      <c r="B9" s="115" t="str">
        <f>IF(Januar!B9="","",Januar!B9)</f>
        <v>Friedrick Meyer</v>
      </c>
      <c r="C9" s="116" t="str">
        <f>IF(Januar!C9="","",Januar!C9)</f>
        <v>GF</v>
      </c>
      <c r="D9" s="118">
        <f>IF(Januar!D9="","",Januar!D9)</f>
        <v>30</v>
      </c>
      <c r="E9" s="77">
        <f t="shared" si="5"/>
        <v>0</v>
      </c>
      <c r="F9" s="94">
        <f>+Zusammenfassung!S9</f>
        <v>0</v>
      </c>
      <c r="G9" s="79">
        <f t="shared" si="6"/>
        <v>30</v>
      </c>
      <c r="H9" s="154"/>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6"/>
      <c r="AN9" s="49" t="str">
        <f t="shared" si="7"/>
        <v/>
      </c>
      <c r="AO9" s="82">
        <f t="shared" si="8"/>
        <v>1</v>
      </c>
      <c r="AQ9" s="91" t="str">
        <f>IF(Stammdaten!E27="","",Stammdaten!E27)</f>
        <v>VK</v>
      </c>
      <c r="AR9" s="92" t="str">
        <f>IF(Stammdaten!F27="","",Stammdaten!F27)</f>
        <v>Verkauf</v>
      </c>
    </row>
    <row r="10" spans="1:44" ht="12.75" customHeight="1" x14ac:dyDescent="0.3">
      <c r="A10" s="73" t="str">
        <f>+IF(B10="","",MAX($A$6:A9)+1)</f>
        <v/>
      </c>
      <c r="B10" s="115" t="str">
        <f>IF(Januar!B10="","",Januar!B10)</f>
        <v/>
      </c>
      <c r="C10" s="116" t="str">
        <f>IF(Januar!C10="","",Januar!C10)</f>
        <v/>
      </c>
      <c r="D10" s="118" t="str">
        <f>IF(Januar!D10="","",Januar!D10)</f>
        <v/>
      </c>
      <c r="E10" s="77" t="str">
        <f t="shared" si="5"/>
        <v/>
      </c>
      <c r="F10" s="94" t="str">
        <f>+Zusammenfassung!S10</f>
        <v/>
      </c>
      <c r="G10" s="79" t="str">
        <f t="shared" si="6"/>
        <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7"/>
      <c r="AN10" s="49" t="str">
        <f t="shared" si="7"/>
        <v/>
      </c>
      <c r="AO10" s="82" t="str">
        <f t="shared" si="8"/>
        <v/>
      </c>
      <c r="AQ10" s="91" t="str">
        <f>IF(Stammdaten!E28="","",Stammdaten!E28)</f>
        <v>MT</v>
      </c>
      <c r="AR10" s="92" t="str">
        <f>IF(Stammdaten!F28="","",Stammdaten!F28)</f>
        <v>Marketing</v>
      </c>
    </row>
    <row r="11" spans="1:44" ht="12.75" customHeight="1" x14ac:dyDescent="0.3">
      <c r="A11" s="73" t="str">
        <f>+IF(B11="","",MAX($A$6:A10)+1)</f>
        <v/>
      </c>
      <c r="B11" s="115" t="str">
        <f>IF(Januar!B11="","",Januar!B11)</f>
        <v/>
      </c>
      <c r="C11" s="116" t="str">
        <f>IF(Januar!C11="","",Januar!C11)</f>
        <v/>
      </c>
      <c r="D11" s="118" t="str">
        <f>IF(Januar!D11="","",Januar!D11)</f>
        <v/>
      </c>
      <c r="E11" s="77" t="str">
        <f t="shared" si="5"/>
        <v/>
      </c>
      <c r="F11" s="94" t="str">
        <f>+Zusammenfassung!S11</f>
        <v/>
      </c>
      <c r="G11" s="79" t="str">
        <f t="shared" si="6"/>
        <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7"/>
      <c r="AN11" s="49" t="str">
        <f t="shared" si="7"/>
        <v/>
      </c>
      <c r="AO11" s="82" t="str">
        <f t="shared" si="8"/>
        <v/>
      </c>
      <c r="AQ11" s="91" t="str">
        <f>IF(Stammdaten!E29="","",Stammdaten!E29)</f>
        <v>EK</v>
      </c>
      <c r="AR11" s="92" t="str">
        <f>IF(Stammdaten!F29="","",Stammdaten!F29)</f>
        <v>Einkauf</v>
      </c>
    </row>
    <row r="12" spans="1:44" ht="12.75" customHeight="1" x14ac:dyDescent="0.3">
      <c r="A12" s="73" t="str">
        <f>+IF(B12="","",MAX($A$6:A11)+1)</f>
        <v/>
      </c>
      <c r="B12" s="115" t="str">
        <f>IF(Januar!B12="","",Januar!B12)</f>
        <v/>
      </c>
      <c r="C12" s="116" t="str">
        <f>IF(Januar!C12="","",Januar!C12)</f>
        <v/>
      </c>
      <c r="D12" s="118" t="str">
        <f>IF(Januar!D12="","",Januar!D12)</f>
        <v/>
      </c>
      <c r="E12" s="77" t="str">
        <f t="shared" si="5"/>
        <v/>
      </c>
      <c r="F12" s="94" t="str">
        <f>+Zusammenfassung!S12</f>
        <v/>
      </c>
      <c r="G12" s="79" t="str">
        <f t="shared" si="6"/>
        <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7"/>
      <c r="AN12" s="49" t="str">
        <f t="shared" si="7"/>
        <v/>
      </c>
      <c r="AO12" s="82" t="str">
        <f t="shared" si="8"/>
        <v/>
      </c>
      <c r="AQ12" s="91" t="str">
        <f>IF(Stammdaten!E30="","",Stammdaten!E30)</f>
        <v>PR</v>
      </c>
      <c r="AR12" s="92" t="str">
        <f>IF(Stammdaten!F30="","",Stammdaten!F30)</f>
        <v>Produktion</v>
      </c>
    </row>
    <row r="13" spans="1:44" ht="12.75" customHeight="1" x14ac:dyDescent="0.3">
      <c r="A13" s="73" t="str">
        <f>+IF(B13="","",MAX($A$6:A12)+1)</f>
        <v/>
      </c>
      <c r="B13" s="115" t="str">
        <f>IF(Januar!B13="","",Januar!B13)</f>
        <v/>
      </c>
      <c r="C13" s="116" t="str">
        <f>IF(Januar!C13="","",Januar!C13)</f>
        <v/>
      </c>
      <c r="D13" s="118" t="str">
        <f>IF(Januar!D13="","",Januar!D13)</f>
        <v/>
      </c>
      <c r="E13" s="77" t="str">
        <f t="shared" si="5"/>
        <v/>
      </c>
      <c r="F13" s="94" t="str">
        <f>+Zusammenfassung!S13</f>
        <v/>
      </c>
      <c r="G13" s="79" t="str">
        <f t="shared" si="6"/>
        <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7"/>
      <c r="AN13" s="49" t="str">
        <f t="shared" si="7"/>
        <v/>
      </c>
      <c r="AO13" s="82" t="str">
        <f t="shared" si="8"/>
        <v/>
      </c>
      <c r="AQ13" s="91" t="str">
        <f>IF(Stammdaten!E31="","",Stammdaten!E31)</f>
        <v>LG</v>
      </c>
      <c r="AR13" s="92" t="str">
        <f>IF(Stammdaten!F31="","",Stammdaten!F31)</f>
        <v>Lager</v>
      </c>
    </row>
    <row r="14" spans="1:44" ht="12.75" customHeight="1" x14ac:dyDescent="0.3">
      <c r="A14" s="73" t="str">
        <f>+IF(B14="","",MAX($A$6:A13)+1)</f>
        <v/>
      </c>
      <c r="B14" s="115" t="str">
        <f>IF(Januar!B14="","",Januar!B14)</f>
        <v/>
      </c>
      <c r="C14" s="116" t="str">
        <f>IF(Januar!C14="","",Januar!C14)</f>
        <v/>
      </c>
      <c r="D14" s="118" t="str">
        <f>IF(Januar!D14="","",Januar!D14)</f>
        <v/>
      </c>
      <c r="E14" s="77" t="str">
        <f t="shared" si="5"/>
        <v/>
      </c>
      <c r="F14" s="94" t="str">
        <f>+Zusammenfassung!S14</f>
        <v/>
      </c>
      <c r="G14" s="79" t="str">
        <f t="shared" si="6"/>
        <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7"/>
      <c r="AN14" s="49" t="str">
        <f t="shared" si="7"/>
        <v/>
      </c>
      <c r="AO14" s="82" t="str">
        <f t="shared" si="8"/>
        <v/>
      </c>
      <c r="AQ14" s="91" t="str">
        <f>IF(Stammdaten!E32="","",Stammdaten!E32)</f>
        <v/>
      </c>
      <c r="AR14" s="92" t="str">
        <f>IF(Stammdaten!F32="","",Stammdaten!F32)</f>
        <v/>
      </c>
    </row>
    <row r="15" spans="1:44" ht="12.75" customHeight="1" x14ac:dyDescent="0.3">
      <c r="A15" s="73" t="str">
        <f>+IF(B15="","",MAX($A$6:A14)+1)</f>
        <v/>
      </c>
      <c r="B15" s="115" t="str">
        <f>IF(Januar!B15="","",Januar!B15)</f>
        <v/>
      </c>
      <c r="C15" s="116" t="str">
        <f>IF(Januar!C15="","",Januar!C15)</f>
        <v/>
      </c>
      <c r="D15" s="118" t="str">
        <f>IF(Januar!D15="","",Januar!D15)</f>
        <v/>
      </c>
      <c r="E15" s="77" t="str">
        <f t="shared" si="5"/>
        <v/>
      </c>
      <c r="F15" s="94" t="str">
        <f>+Zusammenfassung!S15</f>
        <v/>
      </c>
      <c r="G15" s="79" t="str">
        <f t="shared" si="6"/>
        <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7"/>
      <c r="AN15" s="49" t="str">
        <f t="shared" si="7"/>
        <v/>
      </c>
      <c r="AO15" s="82" t="str">
        <f t="shared" si="8"/>
        <v/>
      </c>
      <c r="AQ15" s="91" t="str">
        <f>IF(Stammdaten!E33="","",Stammdaten!E33)</f>
        <v/>
      </c>
      <c r="AR15" s="92" t="str">
        <f>IF(Stammdaten!F33="","",Stammdaten!F33)</f>
        <v/>
      </c>
    </row>
    <row r="16" spans="1:44" ht="12.75" customHeight="1" x14ac:dyDescent="0.3">
      <c r="A16" s="73" t="str">
        <f>+IF(B16="","",MAX($A$6:A15)+1)</f>
        <v/>
      </c>
      <c r="B16" s="115" t="str">
        <f>IF(Januar!B16="","",Januar!B16)</f>
        <v/>
      </c>
      <c r="C16" s="116" t="str">
        <f>IF(Januar!C16="","",Januar!C16)</f>
        <v/>
      </c>
      <c r="D16" s="118" t="str">
        <f>IF(Januar!D16="","",Januar!D16)</f>
        <v/>
      </c>
      <c r="E16" s="77" t="str">
        <f t="shared" si="5"/>
        <v/>
      </c>
      <c r="F16" s="94" t="str">
        <f>+Zusammenfassung!S16</f>
        <v/>
      </c>
      <c r="G16" s="79" t="str">
        <f t="shared" si="6"/>
        <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7"/>
      <c r="AN16" s="49" t="str">
        <f t="shared" si="7"/>
        <v/>
      </c>
      <c r="AO16" s="82" t="str">
        <f t="shared" si="8"/>
        <v/>
      </c>
      <c r="AQ16" s="91" t="str">
        <f>IF(Stammdaten!E34="","",Stammdaten!E34)</f>
        <v/>
      </c>
      <c r="AR16" s="92" t="str">
        <f>IF(Stammdaten!F34="","",Stammdaten!F34)</f>
        <v/>
      </c>
    </row>
    <row r="17" spans="1:44" ht="12.75" customHeight="1" x14ac:dyDescent="0.3">
      <c r="A17" s="73" t="str">
        <f>+IF(B17="","",MAX($A$6:A16)+1)</f>
        <v/>
      </c>
      <c r="B17" s="115" t="str">
        <f>IF(Januar!B17="","",Januar!B17)</f>
        <v/>
      </c>
      <c r="C17" s="116" t="str">
        <f>IF(Januar!C17="","",Januar!C17)</f>
        <v/>
      </c>
      <c r="D17" s="118" t="str">
        <f>IF(Januar!D17="","",Januar!D17)</f>
        <v/>
      </c>
      <c r="E17" s="77" t="str">
        <f t="shared" si="5"/>
        <v/>
      </c>
      <c r="F17" s="94" t="str">
        <f>+Zusammenfassung!S17</f>
        <v/>
      </c>
      <c r="G17" s="79" t="str">
        <f t="shared" si="6"/>
        <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7"/>
      <c r="AN17" s="49" t="str">
        <f t="shared" si="7"/>
        <v/>
      </c>
      <c r="AO17" s="82" t="str">
        <f t="shared" si="8"/>
        <v/>
      </c>
      <c r="AQ17" s="91" t="str">
        <f>IF(Stammdaten!E35="","",Stammdaten!E35)</f>
        <v/>
      </c>
      <c r="AR17" s="92" t="str">
        <f>IF(Stammdaten!F35="","",Stammdaten!F35)</f>
        <v/>
      </c>
    </row>
    <row r="18" spans="1:44" ht="12.75" customHeight="1" x14ac:dyDescent="0.3">
      <c r="A18" s="73" t="str">
        <f>+IF(B18="","",MAX($A$6:A17)+1)</f>
        <v/>
      </c>
      <c r="B18" s="115" t="str">
        <f>IF(Januar!B18="","",Januar!B18)</f>
        <v/>
      </c>
      <c r="C18" s="116" t="str">
        <f>IF(Januar!C18="","",Januar!C18)</f>
        <v/>
      </c>
      <c r="D18" s="118" t="str">
        <f>IF(Januar!D18="","",Januar!D18)</f>
        <v/>
      </c>
      <c r="E18" s="77" t="str">
        <f t="shared" si="5"/>
        <v/>
      </c>
      <c r="F18" s="94" t="str">
        <f>+Zusammenfassung!S18</f>
        <v/>
      </c>
      <c r="G18" s="79" t="str">
        <f t="shared" si="6"/>
        <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7"/>
      <c r="AN18" s="49" t="str">
        <f t="shared" si="7"/>
        <v/>
      </c>
      <c r="AO18" s="82" t="str">
        <f t="shared" si="8"/>
        <v/>
      </c>
      <c r="AQ18" s="91" t="str">
        <f>IF(Stammdaten!E36="","",Stammdaten!E36)</f>
        <v/>
      </c>
      <c r="AR18" s="92" t="str">
        <f>IF(Stammdaten!F36="","",Stammdaten!F36)</f>
        <v/>
      </c>
    </row>
    <row r="19" spans="1:44" ht="12.75" customHeight="1" x14ac:dyDescent="0.3">
      <c r="A19" s="73" t="str">
        <f>+IF(B19="","",MAX($A$6:A18)+1)</f>
        <v/>
      </c>
      <c r="B19" s="115" t="str">
        <f>IF(Januar!B19="","",Januar!B19)</f>
        <v/>
      </c>
      <c r="C19" s="116" t="str">
        <f>IF(Januar!C19="","",Januar!C19)</f>
        <v/>
      </c>
      <c r="D19" s="118" t="str">
        <f>IF(Januar!D19="","",Januar!D19)</f>
        <v/>
      </c>
      <c r="E19" s="77" t="str">
        <f t="shared" si="5"/>
        <v/>
      </c>
      <c r="F19" s="94" t="str">
        <f>+Zusammenfassung!S19</f>
        <v/>
      </c>
      <c r="G19" s="79" t="str">
        <f t="shared" si="6"/>
        <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7"/>
      <c r="AN19" s="49" t="str">
        <f t="shared" si="7"/>
        <v/>
      </c>
      <c r="AO19" s="82" t="str">
        <f t="shared" si="8"/>
        <v/>
      </c>
      <c r="AQ19" s="91" t="str">
        <f>IF(Stammdaten!E37="","",Stammdaten!E37)</f>
        <v/>
      </c>
      <c r="AR19" s="92" t="str">
        <f>IF(Stammdaten!F37="","",Stammdaten!F37)</f>
        <v/>
      </c>
    </row>
    <row r="20" spans="1:44" ht="12.75" customHeight="1" x14ac:dyDescent="0.3">
      <c r="A20" s="73" t="str">
        <f>+IF(B20="","",MAX($A$6:A19)+1)</f>
        <v/>
      </c>
      <c r="B20" s="115" t="str">
        <f>IF(Januar!B20="","",Januar!B20)</f>
        <v/>
      </c>
      <c r="C20" s="116" t="str">
        <f>IF(Januar!C20="","",Januar!C20)</f>
        <v/>
      </c>
      <c r="D20" s="118" t="str">
        <f>IF(Januar!D20="","",Januar!D20)</f>
        <v/>
      </c>
      <c r="E20" s="77" t="str">
        <f t="shared" si="5"/>
        <v/>
      </c>
      <c r="F20" s="94" t="str">
        <f>+Zusammenfassung!S20</f>
        <v/>
      </c>
      <c r="G20" s="79" t="str">
        <f t="shared" si="6"/>
        <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7"/>
      <c r="AN20" s="49" t="str">
        <f t="shared" si="7"/>
        <v/>
      </c>
      <c r="AO20" s="82" t="str">
        <f t="shared" si="8"/>
        <v/>
      </c>
      <c r="AQ20" s="91" t="str">
        <f>IF(Stammdaten!E38="","",Stammdaten!E38)</f>
        <v/>
      </c>
      <c r="AR20" s="92" t="str">
        <f>IF(Stammdaten!F38="","",Stammdaten!F38)</f>
        <v/>
      </c>
    </row>
    <row r="21" spans="1:44" ht="12.75" customHeight="1" thickBot="1" x14ac:dyDescent="0.35">
      <c r="A21" s="73" t="str">
        <f>+IF(B21="","",MAX($A$6:A20)+1)</f>
        <v/>
      </c>
      <c r="B21" s="115" t="str">
        <f>IF(Januar!B21="","",Januar!B21)</f>
        <v/>
      </c>
      <c r="C21" s="116" t="str">
        <f>IF(Januar!C21="","",Januar!C21)</f>
        <v/>
      </c>
      <c r="D21" s="118" t="str">
        <f>IF(Januar!D21="","",Januar!D21)</f>
        <v/>
      </c>
      <c r="E21" s="77" t="str">
        <f t="shared" si="5"/>
        <v/>
      </c>
      <c r="F21" s="94" t="str">
        <f>+Zusammenfassung!S21</f>
        <v/>
      </c>
      <c r="G21" s="79" t="str">
        <f t="shared" si="6"/>
        <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7"/>
      <c r="AN21" s="49" t="str">
        <f t="shared" si="7"/>
        <v/>
      </c>
      <c r="AO21" s="82" t="str">
        <f t="shared" si="8"/>
        <v/>
      </c>
      <c r="AQ21" s="98" t="str">
        <f>IF(Stammdaten!E39="","",Stammdaten!E39)</f>
        <v/>
      </c>
      <c r="AR21" s="27" t="str">
        <f>IF(Stammdaten!F39="","",Stammdaten!F39)</f>
        <v/>
      </c>
    </row>
    <row r="22" spans="1:44" ht="12.75" customHeight="1" thickBot="1" x14ac:dyDescent="0.35">
      <c r="A22" s="73" t="str">
        <f>+IF(B22="","",MAX($A$6:A21)+1)</f>
        <v/>
      </c>
      <c r="B22" s="115" t="str">
        <f>IF(Januar!B22="","",Januar!B22)</f>
        <v/>
      </c>
      <c r="C22" s="116" t="str">
        <f>IF(Januar!C22="","",Januar!C22)</f>
        <v/>
      </c>
      <c r="D22" s="118" t="str">
        <f>IF(Januar!D22="","",Januar!D22)</f>
        <v/>
      </c>
      <c r="E22" s="77" t="str">
        <f t="shared" si="5"/>
        <v/>
      </c>
      <c r="F22" s="94" t="str">
        <f>+Zusammenfassung!S22</f>
        <v/>
      </c>
      <c r="G22" s="79" t="str">
        <f t="shared" si="6"/>
        <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7"/>
      <c r="AN22" s="49" t="str">
        <f t="shared" si="7"/>
        <v/>
      </c>
      <c r="AO22" s="82" t="str">
        <f t="shared" si="8"/>
        <v/>
      </c>
    </row>
    <row r="23" spans="1:44" ht="12.75" customHeight="1" thickBot="1" x14ac:dyDescent="0.35">
      <c r="A23" s="73" t="str">
        <f>+IF(B23="","",MAX($A$6:A22)+1)</f>
        <v/>
      </c>
      <c r="B23" s="115" t="str">
        <f>IF(Januar!B23="","",Januar!B23)</f>
        <v/>
      </c>
      <c r="C23" s="116" t="str">
        <f>IF(Januar!C23="","",Januar!C23)</f>
        <v/>
      </c>
      <c r="D23" s="118" t="str">
        <f>IF(Januar!D23="","",Januar!D23)</f>
        <v/>
      </c>
      <c r="E23" s="77" t="str">
        <f t="shared" si="5"/>
        <v/>
      </c>
      <c r="F23" s="94" t="str">
        <f>+Zusammenfassung!S23</f>
        <v/>
      </c>
      <c r="G23" s="79" t="str">
        <f t="shared" si="6"/>
        <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7"/>
      <c r="AN23" s="49" t="str">
        <f t="shared" si="7"/>
        <v/>
      </c>
      <c r="AO23" s="82" t="str">
        <f t="shared" si="8"/>
        <v/>
      </c>
      <c r="AQ23" s="99" t="str">
        <f>+Stammdaten!E43</f>
        <v>FiBu</v>
      </c>
      <c r="AR23" s="100" t="str">
        <f>+Stammdaten!F43</f>
        <v>Finanzbuchhaltung</v>
      </c>
    </row>
    <row r="24" spans="1:44" ht="12.75" customHeight="1" x14ac:dyDescent="0.3">
      <c r="A24" s="73" t="str">
        <f>+IF(B24="","",MAX($A$6:A23)+1)</f>
        <v/>
      </c>
      <c r="B24" s="115" t="str">
        <f>IF(Januar!B24="","",Januar!B24)</f>
        <v/>
      </c>
      <c r="C24" s="116" t="str">
        <f>IF(Januar!C24="","",Januar!C24)</f>
        <v/>
      </c>
      <c r="D24" s="118" t="str">
        <f>IF(Januar!D24="","",Januar!D24)</f>
        <v/>
      </c>
      <c r="E24" s="77" t="str">
        <f t="shared" si="5"/>
        <v/>
      </c>
      <c r="F24" s="94" t="str">
        <f>+Zusammenfassung!S24</f>
        <v/>
      </c>
      <c r="G24" s="79" t="str">
        <f t="shared" si="6"/>
        <v/>
      </c>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7"/>
      <c r="AN24" s="49" t="str">
        <f t="shared" si="7"/>
        <v/>
      </c>
      <c r="AO24" s="82" t="str">
        <f t="shared" si="8"/>
        <v/>
      </c>
    </row>
    <row r="25" spans="1:44" ht="12.75" customHeight="1" x14ac:dyDescent="0.3">
      <c r="A25" s="73" t="str">
        <f>+IF(B25="","",MAX($A$6:A24)+1)</f>
        <v/>
      </c>
      <c r="B25" s="115" t="str">
        <f>IF(Januar!B25="","",Januar!B25)</f>
        <v/>
      </c>
      <c r="C25" s="116" t="str">
        <f>IF(Januar!C25="","",Januar!C25)</f>
        <v/>
      </c>
      <c r="D25" s="118" t="str">
        <f>IF(Januar!D25="","",Januar!D25)</f>
        <v/>
      </c>
      <c r="E25" s="77" t="str">
        <f t="shared" si="5"/>
        <v/>
      </c>
      <c r="F25" s="94" t="str">
        <f>+Zusammenfassung!S25</f>
        <v/>
      </c>
      <c r="G25" s="79" t="str">
        <f t="shared" si="6"/>
        <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7"/>
      <c r="AN25" s="49" t="str">
        <f t="shared" si="7"/>
        <v/>
      </c>
      <c r="AO25" s="82" t="str">
        <f t="shared" si="8"/>
        <v/>
      </c>
    </row>
    <row r="26" spans="1:44" ht="12.75" customHeight="1" x14ac:dyDescent="0.3">
      <c r="A26" s="73" t="str">
        <f>+IF(B26="","",MAX($A$6:A25)+1)</f>
        <v/>
      </c>
      <c r="B26" s="115" t="str">
        <f>IF(Januar!B26="","",Januar!B26)</f>
        <v/>
      </c>
      <c r="C26" s="116" t="str">
        <f>IF(Januar!C26="","",Januar!C26)</f>
        <v/>
      </c>
      <c r="D26" s="118" t="str">
        <f>IF(Januar!D26="","",Januar!D26)</f>
        <v/>
      </c>
      <c r="E26" s="77" t="str">
        <f t="shared" si="5"/>
        <v/>
      </c>
      <c r="F26" s="94" t="str">
        <f>+Zusammenfassung!S26</f>
        <v/>
      </c>
      <c r="G26" s="79" t="str">
        <f t="shared" si="6"/>
        <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7"/>
      <c r="AN26" s="49" t="str">
        <f t="shared" si="7"/>
        <v/>
      </c>
      <c r="AO26" s="82" t="str">
        <f t="shared" si="8"/>
        <v/>
      </c>
    </row>
    <row r="27" spans="1:44" ht="12.75" customHeight="1" x14ac:dyDescent="0.3">
      <c r="A27" s="73" t="str">
        <f>+IF(B27="","",MAX($A$6:A26)+1)</f>
        <v/>
      </c>
      <c r="B27" s="115" t="str">
        <f>IF(Januar!B27="","",Januar!B27)</f>
        <v/>
      </c>
      <c r="C27" s="116" t="str">
        <f>IF(Januar!C27="","",Januar!C27)</f>
        <v/>
      </c>
      <c r="D27" s="118" t="str">
        <f>IF(Januar!D27="","",Januar!D27)</f>
        <v/>
      </c>
      <c r="E27" s="77" t="str">
        <f t="shared" si="5"/>
        <v/>
      </c>
      <c r="F27" s="94" t="str">
        <f>+Zusammenfassung!S27</f>
        <v/>
      </c>
      <c r="G27" s="79" t="str">
        <f t="shared" si="6"/>
        <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7"/>
      <c r="AN27" s="49" t="str">
        <f t="shared" si="7"/>
        <v/>
      </c>
      <c r="AO27" s="82" t="str">
        <f t="shared" si="8"/>
        <v/>
      </c>
    </row>
    <row r="28" spans="1:44" ht="12.75" customHeight="1" x14ac:dyDescent="0.3">
      <c r="A28" s="73" t="str">
        <f>+IF(B28="","",MAX($A$6:A27)+1)</f>
        <v/>
      </c>
      <c r="B28" s="115" t="str">
        <f>IF(Januar!B28="","",Januar!B28)</f>
        <v/>
      </c>
      <c r="C28" s="116" t="str">
        <f>IF(Januar!C28="","",Januar!C28)</f>
        <v/>
      </c>
      <c r="D28" s="118" t="str">
        <f>IF(Januar!D28="","",Januar!D28)</f>
        <v/>
      </c>
      <c r="E28" s="77" t="str">
        <f t="shared" si="5"/>
        <v/>
      </c>
      <c r="F28" s="94" t="str">
        <f>+Zusammenfassung!S28</f>
        <v/>
      </c>
      <c r="G28" s="79" t="str">
        <f t="shared" si="6"/>
        <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7"/>
      <c r="AN28" s="49" t="str">
        <f t="shared" si="7"/>
        <v/>
      </c>
      <c r="AO28" s="82" t="str">
        <f t="shared" si="8"/>
        <v/>
      </c>
    </row>
    <row r="29" spans="1:44" ht="12.75" customHeight="1" x14ac:dyDescent="0.3">
      <c r="A29" s="73" t="str">
        <f>+IF(B29="","",MAX($A$6:A28)+1)</f>
        <v/>
      </c>
      <c r="B29" s="115" t="str">
        <f>IF(Januar!B29="","",Januar!B29)</f>
        <v/>
      </c>
      <c r="C29" s="116" t="str">
        <f>IF(Januar!C29="","",Januar!C29)</f>
        <v/>
      </c>
      <c r="D29" s="118" t="str">
        <f>IF(Januar!D29="","",Januar!D29)</f>
        <v/>
      </c>
      <c r="E29" s="77" t="str">
        <f t="shared" si="5"/>
        <v/>
      </c>
      <c r="F29" s="94" t="str">
        <f>+Zusammenfassung!S29</f>
        <v/>
      </c>
      <c r="G29" s="79" t="str">
        <f t="shared" si="6"/>
        <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7"/>
      <c r="AN29" s="49" t="str">
        <f t="shared" si="7"/>
        <v/>
      </c>
      <c r="AO29" s="82" t="str">
        <f t="shared" si="8"/>
        <v/>
      </c>
    </row>
    <row r="30" spans="1:44" ht="12.75" customHeight="1" x14ac:dyDescent="0.3">
      <c r="A30" s="73" t="str">
        <f>+IF(B30="","",MAX($A$6:A29)+1)</f>
        <v/>
      </c>
      <c r="B30" s="115" t="str">
        <f>IF(Januar!B30="","",Januar!B30)</f>
        <v/>
      </c>
      <c r="C30" s="116" t="str">
        <f>IF(Januar!C30="","",Januar!C30)</f>
        <v/>
      </c>
      <c r="D30" s="118" t="str">
        <f>IF(Januar!D30="","",Januar!D30)</f>
        <v/>
      </c>
      <c r="E30" s="77" t="str">
        <f t="shared" si="5"/>
        <v/>
      </c>
      <c r="F30" s="94" t="str">
        <f>+Zusammenfassung!S30</f>
        <v/>
      </c>
      <c r="G30" s="79" t="str">
        <f t="shared" si="6"/>
        <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7"/>
      <c r="AN30" s="49" t="str">
        <f t="shared" si="7"/>
        <v/>
      </c>
      <c r="AO30" s="82" t="str">
        <f t="shared" si="8"/>
        <v/>
      </c>
    </row>
    <row r="31" spans="1:44" ht="12.75" customHeight="1" x14ac:dyDescent="0.3">
      <c r="A31" s="73" t="str">
        <f>+IF(B31="","",MAX($A$6:A30)+1)</f>
        <v/>
      </c>
      <c r="B31" s="115" t="str">
        <f>IF(Januar!B31="","",Januar!B31)</f>
        <v/>
      </c>
      <c r="C31" s="116" t="str">
        <f>IF(Januar!C31="","",Januar!C31)</f>
        <v/>
      </c>
      <c r="D31" s="118" t="str">
        <f>IF(Januar!D31="","",Januar!D31)</f>
        <v/>
      </c>
      <c r="E31" s="77" t="str">
        <f t="shared" si="5"/>
        <v/>
      </c>
      <c r="F31" s="94" t="str">
        <f>+Zusammenfassung!S31</f>
        <v/>
      </c>
      <c r="G31" s="79" t="str">
        <f t="shared" si="6"/>
        <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7"/>
      <c r="AN31" s="49" t="str">
        <f t="shared" si="7"/>
        <v/>
      </c>
      <c r="AO31" s="82" t="str">
        <f t="shared" si="8"/>
        <v/>
      </c>
    </row>
    <row r="32" spans="1:44" ht="12.75" customHeight="1" x14ac:dyDescent="0.3">
      <c r="A32" s="73" t="str">
        <f>+IF(B32="","",MAX($A$6:A31)+1)</f>
        <v/>
      </c>
      <c r="B32" s="115" t="str">
        <f>IF(Januar!B32="","",Januar!B32)</f>
        <v/>
      </c>
      <c r="C32" s="116" t="str">
        <f>IF(Januar!C32="","",Januar!C32)</f>
        <v/>
      </c>
      <c r="D32" s="118" t="str">
        <f>IF(Januar!D32="","",Januar!D32)</f>
        <v/>
      </c>
      <c r="E32" s="77" t="str">
        <f t="shared" si="5"/>
        <v/>
      </c>
      <c r="F32" s="94" t="str">
        <f>+Zusammenfassung!S32</f>
        <v/>
      </c>
      <c r="G32" s="79" t="str">
        <f t="shared" si="6"/>
        <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7"/>
      <c r="AN32" s="49" t="str">
        <f t="shared" si="7"/>
        <v/>
      </c>
      <c r="AO32" s="82" t="str">
        <f t="shared" si="8"/>
        <v/>
      </c>
    </row>
    <row r="33" spans="1:41" ht="12.75" customHeight="1" x14ac:dyDescent="0.3">
      <c r="A33" s="73" t="str">
        <f>+IF(B33="","",MAX($A$6:A32)+1)</f>
        <v/>
      </c>
      <c r="B33" s="115" t="str">
        <f>IF(Januar!B33="","",Januar!B33)</f>
        <v/>
      </c>
      <c r="C33" s="116" t="str">
        <f>IF(Januar!C33="","",Januar!C33)</f>
        <v/>
      </c>
      <c r="D33" s="118" t="str">
        <f>IF(Januar!D33="","",Januar!D33)</f>
        <v/>
      </c>
      <c r="E33" s="77" t="str">
        <f t="shared" si="5"/>
        <v/>
      </c>
      <c r="F33" s="94" t="str">
        <f>+Zusammenfassung!S33</f>
        <v/>
      </c>
      <c r="G33" s="79" t="str">
        <f t="shared" si="6"/>
        <v/>
      </c>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7"/>
      <c r="AN33" s="49" t="str">
        <f t="shared" si="7"/>
        <v/>
      </c>
      <c r="AO33" s="82" t="str">
        <f t="shared" si="8"/>
        <v/>
      </c>
    </row>
    <row r="34" spans="1:41" ht="12.75" customHeight="1" x14ac:dyDescent="0.3">
      <c r="A34" s="73" t="str">
        <f>+IF(B34="","",MAX($A$6:A33)+1)</f>
        <v/>
      </c>
      <c r="B34" s="115" t="str">
        <f>IF(Januar!B34="","",Januar!B34)</f>
        <v/>
      </c>
      <c r="C34" s="116" t="str">
        <f>IF(Januar!C34="","",Januar!C34)</f>
        <v/>
      </c>
      <c r="D34" s="118" t="str">
        <f>IF(Januar!D34="","",Januar!D34)</f>
        <v/>
      </c>
      <c r="E34" s="77" t="str">
        <f t="shared" si="5"/>
        <v/>
      </c>
      <c r="F34" s="94" t="str">
        <f>+Zusammenfassung!S34</f>
        <v/>
      </c>
      <c r="G34" s="79" t="str">
        <f t="shared" si="6"/>
        <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7"/>
      <c r="AN34" s="49" t="str">
        <f t="shared" si="7"/>
        <v/>
      </c>
      <c r="AO34" s="82" t="str">
        <f t="shared" si="8"/>
        <v/>
      </c>
    </row>
    <row r="35" spans="1:41" ht="12.75" customHeight="1" x14ac:dyDescent="0.3">
      <c r="A35" s="73" t="str">
        <f>+IF(B35="","",MAX($A$6:A34)+1)</f>
        <v/>
      </c>
      <c r="B35" s="115" t="str">
        <f>IF(Januar!B35="","",Januar!B35)</f>
        <v/>
      </c>
      <c r="C35" s="116" t="str">
        <f>IF(Januar!C35="","",Januar!C35)</f>
        <v/>
      </c>
      <c r="D35" s="118" t="str">
        <f>IF(Januar!D35="","",Januar!D35)</f>
        <v/>
      </c>
      <c r="E35" s="77" t="str">
        <f t="shared" si="5"/>
        <v/>
      </c>
      <c r="F35" s="94" t="str">
        <f>+Zusammenfassung!S35</f>
        <v/>
      </c>
      <c r="G35" s="79" t="str">
        <f t="shared" si="6"/>
        <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7"/>
      <c r="AN35" s="49" t="str">
        <f t="shared" si="7"/>
        <v/>
      </c>
      <c r="AO35" s="82" t="str">
        <f t="shared" si="8"/>
        <v/>
      </c>
    </row>
    <row r="36" spans="1:41" ht="12.75" customHeight="1" x14ac:dyDescent="0.3">
      <c r="A36" s="73" t="str">
        <f>+IF(B36="","",MAX($A$6:A35)+1)</f>
        <v/>
      </c>
      <c r="B36" s="115" t="str">
        <f>IF(Januar!B36="","",Januar!B36)</f>
        <v/>
      </c>
      <c r="C36" s="116" t="str">
        <f>IF(Januar!C36="","",Januar!C36)</f>
        <v/>
      </c>
      <c r="D36" s="118" t="str">
        <f>IF(Januar!D36="","",Januar!D36)</f>
        <v/>
      </c>
      <c r="E36" s="77" t="str">
        <f t="shared" si="5"/>
        <v/>
      </c>
      <c r="F36" s="94" t="str">
        <f>+Zusammenfassung!S36</f>
        <v/>
      </c>
      <c r="G36" s="79" t="str">
        <f t="shared" si="6"/>
        <v/>
      </c>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7"/>
      <c r="AN36" s="49" t="str">
        <f t="shared" si="7"/>
        <v/>
      </c>
      <c r="AO36" s="82" t="str">
        <f t="shared" si="8"/>
        <v/>
      </c>
    </row>
    <row r="37" spans="1:41" ht="12.75" customHeight="1" x14ac:dyDescent="0.3">
      <c r="A37" s="73" t="str">
        <f>+IF(B37="","",MAX($A$6:A36)+1)</f>
        <v/>
      </c>
      <c r="B37" s="115" t="str">
        <f>IF(Januar!B37="","",Januar!B37)</f>
        <v/>
      </c>
      <c r="C37" s="116" t="str">
        <f>IF(Januar!C37="","",Januar!C37)</f>
        <v/>
      </c>
      <c r="D37" s="118" t="str">
        <f>IF(Januar!D37="","",Januar!D37)</f>
        <v/>
      </c>
      <c r="E37" s="77" t="str">
        <f t="shared" si="5"/>
        <v/>
      </c>
      <c r="F37" s="94" t="str">
        <f>+Zusammenfassung!S37</f>
        <v/>
      </c>
      <c r="G37" s="79" t="str">
        <f t="shared" si="6"/>
        <v/>
      </c>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7"/>
      <c r="AN37" s="49" t="str">
        <f t="shared" si="7"/>
        <v/>
      </c>
      <c r="AO37" s="82" t="str">
        <f t="shared" si="8"/>
        <v/>
      </c>
    </row>
    <row r="38" spans="1:41" ht="12.75" customHeight="1" x14ac:dyDescent="0.3">
      <c r="A38" s="73" t="str">
        <f>+IF(B38="","",MAX($A$6:A37)+1)</f>
        <v/>
      </c>
      <c r="B38" s="115" t="str">
        <f>IF(Januar!B38="","",Januar!B38)</f>
        <v/>
      </c>
      <c r="C38" s="116" t="str">
        <f>IF(Januar!C38="","",Januar!C38)</f>
        <v/>
      </c>
      <c r="D38" s="118" t="str">
        <f>IF(Januar!D38="","",Januar!D38)</f>
        <v/>
      </c>
      <c r="E38" s="77" t="str">
        <f t="shared" ref="E38:E55" si="9">IF(B38="","",IF(SUM(H38:AL38)=0,0,+IF(AL33&lt;&gt;"",SUM(H38:AL38),IF(AK33&lt;&gt;"",SUM(H38:AK38),IF(AJ33&lt;&gt;"",SUM(H38:AJ38),SUM(H38:AI38))))))</f>
        <v/>
      </c>
      <c r="F38" s="94" t="str">
        <f>+Zusammenfassung!S38</f>
        <v/>
      </c>
      <c r="G38" s="79" t="str">
        <f t="shared" ref="G38:G55" si="10">IF(ISERROR(IF(B38="","",D38-SUM(F38))),"",IF(B38="","",D38-SUM(F38)))</f>
        <v/>
      </c>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7"/>
      <c r="AN38" s="49" t="str">
        <f t="shared" ref="AN38:AN55" si="11">+IF(AND(B38="",SUM(H38:AL38)&gt;0),"Mitarbeiter eingeben",IF(AND(D38="",SUM(H38:AL38)&gt;0),"Resturlaub eingeben",""))</f>
        <v/>
      </c>
      <c r="AO38" s="82" t="str">
        <f t="shared" ref="AO38:AO55" si="12">+IF(B38="","",1)</f>
        <v/>
      </c>
    </row>
    <row r="39" spans="1:41" ht="12.75" customHeight="1" x14ac:dyDescent="0.3">
      <c r="A39" s="73" t="str">
        <f>+IF(B39="","",MAX($A$6:A38)+1)</f>
        <v/>
      </c>
      <c r="B39" s="115" t="str">
        <f>IF(Januar!B39="","",Januar!B39)</f>
        <v/>
      </c>
      <c r="C39" s="116" t="str">
        <f>IF(Januar!C39="","",Januar!C39)</f>
        <v/>
      </c>
      <c r="D39" s="118" t="str">
        <f>IF(Januar!D39="","",Januar!D39)</f>
        <v/>
      </c>
      <c r="E39" s="77" t="str">
        <f t="shared" si="9"/>
        <v/>
      </c>
      <c r="F39" s="94" t="str">
        <f>+Zusammenfassung!S39</f>
        <v/>
      </c>
      <c r="G39" s="79" t="str">
        <f t="shared" si="10"/>
        <v/>
      </c>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7"/>
      <c r="AN39" s="49" t="str">
        <f t="shared" si="11"/>
        <v/>
      </c>
      <c r="AO39" s="82" t="str">
        <f t="shared" si="12"/>
        <v/>
      </c>
    </row>
    <row r="40" spans="1:41" ht="12.75" customHeight="1" x14ac:dyDescent="0.3">
      <c r="A40" s="73" t="str">
        <f>+IF(B40="","",MAX($A$6:A39)+1)</f>
        <v/>
      </c>
      <c r="B40" s="115" t="str">
        <f>IF(Januar!B40="","",Januar!B40)</f>
        <v/>
      </c>
      <c r="C40" s="116" t="str">
        <f>IF(Januar!C40="","",Januar!C40)</f>
        <v/>
      </c>
      <c r="D40" s="118" t="str">
        <f>IF(Januar!D40="","",Januar!D40)</f>
        <v/>
      </c>
      <c r="E40" s="77" t="str">
        <f t="shared" si="9"/>
        <v/>
      </c>
      <c r="F40" s="94" t="str">
        <f>+Zusammenfassung!S40</f>
        <v/>
      </c>
      <c r="G40" s="79" t="str">
        <f t="shared" si="10"/>
        <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7"/>
      <c r="AN40" s="49" t="str">
        <f t="shared" si="11"/>
        <v/>
      </c>
      <c r="AO40" s="82" t="str">
        <f t="shared" si="12"/>
        <v/>
      </c>
    </row>
    <row r="41" spans="1:41" ht="12.75" customHeight="1" x14ac:dyDescent="0.3">
      <c r="A41" s="73" t="str">
        <f>+IF(B41="","",MAX($A$6:A40)+1)</f>
        <v/>
      </c>
      <c r="B41" s="115" t="str">
        <f>IF(Januar!B41="","",Januar!B41)</f>
        <v/>
      </c>
      <c r="C41" s="116" t="str">
        <f>IF(Januar!C41="","",Januar!C41)</f>
        <v/>
      </c>
      <c r="D41" s="118" t="str">
        <f>IF(Januar!D41="","",Januar!D41)</f>
        <v/>
      </c>
      <c r="E41" s="77" t="str">
        <f t="shared" si="9"/>
        <v/>
      </c>
      <c r="F41" s="94" t="str">
        <f>+Zusammenfassung!S41</f>
        <v/>
      </c>
      <c r="G41" s="79" t="str">
        <f t="shared" si="10"/>
        <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7"/>
      <c r="AN41" s="49" t="str">
        <f t="shared" si="11"/>
        <v/>
      </c>
      <c r="AO41" s="82" t="str">
        <f t="shared" si="12"/>
        <v/>
      </c>
    </row>
    <row r="42" spans="1:41" ht="12.75" customHeight="1" x14ac:dyDescent="0.3">
      <c r="A42" s="73" t="str">
        <f>+IF(B42="","",MAX($A$6:A41)+1)</f>
        <v/>
      </c>
      <c r="B42" s="115" t="str">
        <f>IF(Januar!B42="","",Januar!B42)</f>
        <v/>
      </c>
      <c r="C42" s="116" t="str">
        <f>IF(Januar!C42="","",Januar!C42)</f>
        <v/>
      </c>
      <c r="D42" s="118" t="str">
        <f>IF(Januar!D42="","",Januar!D42)</f>
        <v/>
      </c>
      <c r="E42" s="77" t="str">
        <f t="shared" si="9"/>
        <v/>
      </c>
      <c r="F42" s="94" t="str">
        <f>+Zusammenfassung!S42</f>
        <v/>
      </c>
      <c r="G42" s="79" t="str">
        <f t="shared" si="10"/>
        <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7"/>
      <c r="AN42" s="49" t="str">
        <f t="shared" si="11"/>
        <v/>
      </c>
      <c r="AO42" s="82" t="str">
        <f t="shared" si="12"/>
        <v/>
      </c>
    </row>
    <row r="43" spans="1:41" ht="12.75" customHeight="1" x14ac:dyDescent="0.3">
      <c r="A43" s="73" t="str">
        <f>+IF(B43="","",MAX($A$6:A42)+1)</f>
        <v/>
      </c>
      <c r="B43" s="115" t="str">
        <f>IF(Januar!B43="","",Januar!B43)</f>
        <v/>
      </c>
      <c r="C43" s="116" t="str">
        <f>IF(Januar!C43="","",Januar!C43)</f>
        <v/>
      </c>
      <c r="D43" s="118" t="str">
        <f>IF(Januar!D43="","",Januar!D43)</f>
        <v/>
      </c>
      <c r="E43" s="77" t="str">
        <f t="shared" si="9"/>
        <v/>
      </c>
      <c r="F43" s="94" t="str">
        <f>+Zusammenfassung!S43</f>
        <v/>
      </c>
      <c r="G43" s="79" t="str">
        <f t="shared" si="10"/>
        <v/>
      </c>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7"/>
      <c r="AN43" s="49" t="str">
        <f t="shared" si="11"/>
        <v/>
      </c>
      <c r="AO43" s="82" t="str">
        <f t="shared" si="12"/>
        <v/>
      </c>
    </row>
    <row r="44" spans="1:41" ht="12.75" customHeight="1" x14ac:dyDescent="0.3">
      <c r="A44" s="73" t="str">
        <f>+IF(B44="","",MAX($A$6:A43)+1)</f>
        <v/>
      </c>
      <c r="B44" s="115" t="str">
        <f>IF(Januar!B44="","",Januar!B44)</f>
        <v/>
      </c>
      <c r="C44" s="116" t="str">
        <f>IF(Januar!C44="","",Januar!C44)</f>
        <v/>
      </c>
      <c r="D44" s="118" t="str">
        <f>IF(Januar!D44="","",Januar!D44)</f>
        <v/>
      </c>
      <c r="E44" s="77" t="str">
        <f t="shared" si="9"/>
        <v/>
      </c>
      <c r="F44" s="94" t="str">
        <f>+Zusammenfassung!S44</f>
        <v/>
      </c>
      <c r="G44" s="79" t="str">
        <f t="shared" si="10"/>
        <v/>
      </c>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7"/>
      <c r="AN44" s="49" t="str">
        <f t="shared" si="11"/>
        <v/>
      </c>
      <c r="AO44" s="82" t="str">
        <f t="shared" si="12"/>
        <v/>
      </c>
    </row>
    <row r="45" spans="1:41" ht="12.75" customHeight="1" x14ac:dyDescent="0.3">
      <c r="A45" s="73" t="str">
        <f>+IF(B45="","",MAX($A$6:A44)+1)</f>
        <v/>
      </c>
      <c r="B45" s="115" t="str">
        <f>IF(Januar!B45="","",Januar!B45)</f>
        <v/>
      </c>
      <c r="C45" s="116" t="str">
        <f>IF(Januar!C45="","",Januar!C45)</f>
        <v/>
      </c>
      <c r="D45" s="118" t="str">
        <f>IF(Januar!D45="","",Januar!D45)</f>
        <v/>
      </c>
      <c r="E45" s="77" t="str">
        <f t="shared" si="9"/>
        <v/>
      </c>
      <c r="F45" s="94" t="str">
        <f>+Zusammenfassung!S45</f>
        <v/>
      </c>
      <c r="G45" s="79" t="str">
        <f t="shared" si="10"/>
        <v/>
      </c>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7"/>
      <c r="AN45" s="49" t="str">
        <f t="shared" si="11"/>
        <v/>
      </c>
      <c r="AO45" s="82" t="str">
        <f t="shared" si="12"/>
        <v/>
      </c>
    </row>
    <row r="46" spans="1:41" ht="12.75" customHeight="1" x14ac:dyDescent="0.3">
      <c r="A46" s="73" t="str">
        <f>+IF(B46="","",MAX($A$6:A45)+1)</f>
        <v/>
      </c>
      <c r="B46" s="115" t="str">
        <f>IF(Januar!B46="","",Januar!B46)</f>
        <v/>
      </c>
      <c r="C46" s="116" t="str">
        <f>IF(Januar!C46="","",Januar!C46)</f>
        <v/>
      </c>
      <c r="D46" s="118" t="str">
        <f>IF(Januar!D46="","",Januar!D46)</f>
        <v/>
      </c>
      <c r="E46" s="77" t="str">
        <f t="shared" si="9"/>
        <v/>
      </c>
      <c r="F46" s="94" t="str">
        <f>+Zusammenfassung!S46</f>
        <v/>
      </c>
      <c r="G46" s="79" t="str">
        <f t="shared" si="10"/>
        <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7"/>
      <c r="AN46" s="49" t="str">
        <f t="shared" si="11"/>
        <v/>
      </c>
      <c r="AO46" s="82" t="str">
        <f t="shared" si="12"/>
        <v/>
      </c>
    </row>
    <row r="47" spans="1:41" ht="12.75" customHeight="1" x14ac:dyDescent="0.3">
      <c r="A47" s="73" t="str">
        <f>+IF(B47="","",MAX($A$6:A46)+1)</f>
        <v/>
      </c>
      <c r="B47" s="115" t="str">
        <f>IF(Januar!B47="","",Januar!B47)</f>
        <v/>
      </c>
      <c r="C47" s="116" t="str">
        <f>IF(Januar!C47="","",Januar!C47)</f>
        <v/>
      </c>
      <c r="D47" s="118" t="str">
        <f>IF(Januar!D47="","",Januar!D47)</f>
        <v/>
      </c>
      <c r="E47" s="77" t="str">
        <f t="shared" si="9"/>
        <v/>
      </c>
      <c r="F47" s="94" t="str">
        <f>+Zusammenfassung!S47</f>
        <v/>
      </c>
      <c r="G47" s="79" t="str">
        <f t="shared" si="10"/>
        <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7"/>
      <c r="AN47" s="49" t="str">
        <f t="shared" si="11"/>
        <v/>
      </c>
      <c r="AO47" s="82" t="str">
        <f t="shared" si="12"/>
        <v/>
      </c>
    </row>
    <row r="48" spans="1:41" ht="12.75" customHeight="1" x14ac:dyDescent="0.3">
      <c r="A48" s="73" t="str">
        <f>+IF(B48="","",MAX($A$6:A47)+1)</f>
        <v/>
      </c>
      <c r="B48" s="115" t="str">
        <f>IF(Januar!B48="","",Januar!B48)</f>
        <v/>
      </c>
      <c r="C48" s="116" t="str">
        <f>IF(Januar!C48="","",Januar!C48)</f>
        <v/>
      </c>
      <c r="D48" s="118" t="str">
        <f>IF(Januar!D48="","",Januar!D48)</f>
        <v/>
      </c>
      <c r="E48" s="77" t="str">
        <f t="shared" si="9"/>
        <v/>
      </c>
      <c r="F48" s="94" t="str">
        <f>+Zusammenfassung!S48</f>
        <v/>
      </c>
      <c r="G48" s="79" t="str">
        <f t="shared" si="10"/>
        <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7"/>
      <c r="AN48" s="49" t="str">
        <f t="shared" si="11"/>
        <v/>
      </c>
      <c r="AO48" s="82" t="str">
        <f t="shared" si="12"/>
        <v/>
      </c>
    </row>
    <row r="49" spans="1:41" ht="12.75" customHeight="1" x14ac:dyDescent="0.3">
      <c r="A49" s="73" t="str">
        <f>+IF(B49="","",MAX($A$6:A48)+1)</f>
        <v/>
      </c>
      <c r="B49" s="115" t="str">
        <f>IF(Januar!B49="","",Januar!B49)</f>
        <v/>
      </c>
      <c r="C49" s="116" t="str">
        <f>IF(Januar!C49="","",Januar!C49)</f>
        <v/>
      </c>
      <c r="D49" s="118" t="str">
        <f>IF(Januar!D49="","",Januar!D49)</f>
        <v/>
      </c>
      <c r="E49" s="77" t="str">
        <f t="shared" si="9"/>
        <v/>
      </c>
      <c r="F49" s="94" t="str">
        <f>+Zusammenfassung!S49</f>
        <v/>
      </c>
      <c r="G49" s="79" t="str">
        <f t="shared" si="10"/>
        <v/>
      </c>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7"/>
      <c r="AN49" s="49" t="str">
        <f t="shared" si="11"/>
        <v/>
      </c>
      <c r="AO49" s="82" t="str">
        <f t="shared" si="12"/>
        <v/>
      </c>
    </row>
    <row r="50" spans="1:41" ht="12.75" customHeight="1" x14ac:dyDescent="0.3">
      <c r="A50" s="73" t="str">
        <f>+IF(B50="","",MAX($A$6:A49)+1)</f>
        <v/>
      </c>
      <c r="B50" s="115" t="str">
        <f>IF(Januar!B50="","",Januar!B50)</f>
        <v/>
      </c>
      <c r="C50" s="116" t="str">
        <f>IF(Januar!C50="","",Januar!C50)</f>
        <v/>
      </c>
      <c r="D50" s="118" t="str">
        <f>IF(Januar!D50="","",Januar!D50)</f>
        <v/>
      </c>
      <c r="E50" s="77" t="str">
        <f t="shared" si="9"/>
        <v/>
      </c>
      <c r="F50" s="94" t="str">
        <f>+Zusammenfassung!S50</f>
        <v/>
      </c>
      <c r="G50" s="79" t="str">
        <f t="shared" si="10"/>
        <v/>
      </c>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7"/>
      <c r="AN50" s="49" t="str">
        <f t="shared" si="11"/>
        <v/>
      </c>
      <c r="AO50" s="82" t="str">
        <f t="shared" si="12"/>
        <v/>
      </c>
    </row>
    <row r="51" spans="1:41" ht="12.75" customHeight="1" x14ac:dyDescent="0.3">
      <c r="A51" s="73" t="str">
        <f>+IF(B51="","",MAX($A$6:A50)+1)</f>
        <v/>
      </c>
      <c r="B51" s="115" t="str">
        <f>IF(Januar!B51="","",Januar!B51)</f>
        <v/>
      </c>
      <c r="C51" s="116" t="str">
        <f>IF(Januar!C51="","",Januar!C51)</f>
        <v/>
      </c>
      <c r="D51" s="118" t="str">
        <f>IF(Januar!D51="","",Januar!D51)</f>
        <v/>
      </c>
      <c r="E51" s="77" t="str">
        <f t="shared" si="9"/>
        <v/>
      </c>
      <c r="F51" s="94" t="str">
        <f>+Zusammenfassung!S51</f>
        <v/>
      </c>
      <c r="G51" s="79" t="str">
        <f t="shared" si="10"/>
        <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7"/>
      <c r="AN51" s="49" t="str">
        <f t="shared" si="11"/>
        <v/>
      </c>
      <c r="AO51" s="82" t="str">
        <f t="shared" si="12"/>
        <v/>
      </c>
    </row>
    <row r="52" spans="1:41" ht="12.75" customHeight="1" x14ac:dyDescent="0.3">
      <c r="A52" s="73" t="str">
        <f>+IF(B52="","",MAX($A$6:A51)+1)</f>
        <v/>
      </c>
      <c r="B52" s="115" t="str">
        <f>IF(Januar!B52="","",Januar!B52)</f>
        <v/>
      </c>
      <c r="C52" s="116" t="str">
        <f>IF(Januar!C52="","",Januar!C52)</f>
        <v/>
      </c>
      <c r="D52" s="118" t="str">
        <f>IF(Januar!D52="","",Januar!D52)</f>
        <v/>
      </c>
      <c r="E52" s="77" t="str">
        <f t="shared" si="9"/>
        <v/>
      </c>
      <c r="F52" s="94" t="str">
        <f>+Zusammenfassung!S52</f>
        <v/>
      </c>
      <c r="G52" s="79" t="str">
        <f t="shared" si="10"/>
        <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7"/>
      <c r="AN52" s="49" t="str">
        <f t="shared" si="11"/>
        <v/>
      </c>
      <c r="AO52" s="82" t="str">
        <f t="shared" si="12"/>
        <v/>
      </c>
    </row>
    <row r="53" spans="1:41" ht="12.75" customHeight="1" x14ac:dyDescent="0.3">
      <c r="A53" s="73" t="str">
        <f>+IF(B53="","",MAX($A$6:A52)+1)</f>
        <v/>
      </c>
      <c r="B53" s="115" t="str">
        <f>IF(Januar!B53="","",Januar!B53)</f>
        <v/>
      </c>
      <c r="C53" s="116" t="str">
        <f>IF(Januar!C53="","",Januar!C53)</f>
        <v/>
      </c>
      <c r="D53" s="118" t="str">
        <f>IF(Januar!D53="","",Januar!D53)</f>
        <v/>
      </c>
      <c r="E53" s="77" t="str">
        <f t="shared" si="9"/>
        <v/>
      </c>
      <c r="F53" s="94" t="str">
        <f>+Zusammenfassung!S53</f>
        <v/>
      </c>
      <c r="G53" s="79" t="str">
        <f t="shared" si="10"/>
        <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7"/>
      <c r="AN53" s="49" t="str">
        <f t="shared" si="11"/>
        <v/>
      </c>
      <c r="AO53" s="82" t="str">
        <f t="shared" si="12"/>
        <v/>
      </c>
    </row>
    <row r="54" spans="1:41" ht="12.75" customHeight="1" x14ac:dyDescent="0.3">
      <c r="A54" s="73" t="str">
        <f>+IF(B54="","",MAX($A$6:A53)+1)</f>
        <v/>
      </c>
      <c r="B54" s="115" t="str">
        <f>IF(Januar!B54="","",Januar!B54)</f>
        <v/>
      </c>
      <c r="C54" s="116" t="str">
        <f>IF(Januar!C54="","",Januar!C54)</f>
        <v/>
      </c>
      <c r="D54" s="118" t="str">
        <f>IF(Januar!D54="","",Januar!D54)</f>
        <v/>
      </c>
      <c r="E54" s="77" t="str">
        <f t="shared" si="9"/>
        <v/>
      </c>
      <c r="F54" s="94" t="str">
        <f>+Zusammenfassung!S54</f>
        <v/>
      </c>
      <c r="G54" s="79" t="str">
        <f t="shared" si="10"/>
        <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7"/>
      <c r="AN54" s="49" t="str">
        <f t="shared" si="11"/>
        <v/>
      </c>
      <c r="AO54" s="82" t="str">
        <f t="shared" si="12"/>
        <v/>
      </c>
    </row>
    <row r="55" spans="1:41" ht="12.75" customHeight="1" thickBot="1" x14ac:dyDescent="0.35">
      <c r="A55" s="101" t="str">
        <f>+IF(B55="","",MAX($A$6:A54)+1)</f>
        <v/>
      </c>
      <c r="B55" s="119" t="str">
        <f>IF(Januar!B55="","",Januar!B55)</f>
        <v/>
      </c>
      <c r="C55" s="120" t="str">
        <f>IF(Januar!C55="","",Januar!C55)</f>
        <v/>
      </c>
      <c r="D55" s="121" t="str">
        <f>IF(Januar!D55="","",Januar!D55)</f>
        <v/>
      </c>
      <c r="E55" s="105" t="str">
        <f t="shared" si="9"/>
        <v/>
      </c>
      <c r="F55" s="106" t="str">
        <f>+Zusammenfassung!S55</f>
        <v/>
      </c>
      <c r="G55" s="107" t="str">
        <f t="shared" si="10"/>
        <v/>
      </c>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c r="AN55" s="49" t="str">
        <f t="shared" si="11"/>
        <v/>
      </c>
      <c r="AO55" s="110" t="str">
        <f t="shared" si="12"/>
        <v/>
      </c>
    </row>
    <row r="56" spans="1:41" x14ac:dyDescent="0.3">
      <c r="H56" s="48"/>
      <c r="I56" s="48"/>
      <c r="J56" s="48"/>
      <c r="K56" s="48"/>
      <c r="L56" s="48"/>
      <c r="M56" s="48"/>
    </row>
    <row r="57" spans="1:41" x14ac:dyDescent="0.3">
      <c r="A57" s="44" t="s">
        <v>73</v>
      </c>
    </row>
    <row r="58" spans="1:41" x14ac:dyDescent="0.3">
      <c r="A58" s="44" t="s">
        <v>74</v>
      </c>
    </row>
    <row r="59" spans="1:41" x14ac:dyDescent="0.3">
      <c r="A59" s="44" t="s">
        <v>75</v>
      </c>
    </row>
  </sheetData>
  <mergeCells count="6">
    <mergeCell ref="F2:G2"/>
    <mergeCell ref="AO2:AO5"/>
    <mergeCell ref="A3:D3"/>
    <mergeCell ref="A4:A5"/>
    <mergeCell ref="B4:B5"/>
    <mergeCell ref="C4:C5"/>
  </mergeCells>
  <phoneticPr fontId="14" type="noConversion"/>
  <conditionalFormatting sqref="A6:A55">
    <cfRule type="cellIs" dxfId="23" priority="5" stopIfTrue="1" operator="lessThan">
      <formula>1</formula>
    </cfRule>
  </conditionalFormatting>
  <conditionalFormatting sqref="H3:AL4">
    <cfRule type="expression" dxfId="22" priority="1" stopIfTrue="1">
      <formula>WEEKDAY(H$3)=1</formula>
    </cfRule>
    <cfRule type="expression" dxfId="21" priority="2" stopIfTrue="1">
      <formula>WEEKDAY(H$3)=7</formula>
    </cfRule>
  </conditionalFormatting>
  <conditionalFormatting sqref="H7:AL7 H9:AL9 H11:AL11 H13:AL13 H15:AL15 H17:AL17 H19:AL19 H21:AL21 H23:AL23 H25:AL25 H27:AL27 H29:AL29 H31:AL31 H33:AL33 H35:AL35 H37:AL37 H39:AL39 H41:AL41 H43:AL43 H45:AL45 H47:AL47 H49:AL49 H51:AL51 H53:AL53 H55:AL55">
    <cfRule type="expression" dxfId="20" priority="6" stopIfTrue="1">
      <formula>$AO7=1</formula>
    </cfRule>
  </conditionalFormatting>
  <dataValidations count="3">
    <dataValidation allowBlank="1" showDropDown="1" showErrorMessage="1" errorTitle="Urlaubstage eingeben" error="Hier bitte ganze oder halbe Urlaubstage (0,5 oder 1,0) eingeben! Für blockierte Feiertage, Betriebsferien etc. ein &quot;x&quot; eingeben." sqref="H6:AL55" xr:uid="{00000000-0002-0000-0800-000000000000}"/>
    <dataValidation type="list" allowBlank="1" showInputMessage="1" showErrorMessage="1" sqref="C6:C55" xr:uid="{00000000-0002-0000-0800-000001000000}">
      <formula1>$AQ$7:$AQ$21</formula1>
    </dataValidation>
    <dataValidation type="decimal" allowBlank="1" showErrorMessage="1" errorTitle="Urlaubsanspruch" error="Hier bitte des (Rest-)Urlaubsanspruch zum Anfang des Jahres bzw. zu Beginn der Tätigkeit aufnehmen. Akzeptiert werden Tage zwischen -10 und +100 Tagen." sqref="D6:D55" xr:uid="{00000000-0002-0000-0800-000002000000}">
      <formula1>-10</formula1>
      <formula2>100</formula2>
    </dataValidation>
  </dataValidations>
  <printOptions horizontalCentered="1" gridLines="1"/>
  <pageMargins left="0.43" right="0.39" top="0.47" bottom="0.39" header="0.51" footer="0.51"/>
  <pageSetup paperSize="9" scale="75" orientation="landscape"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9" ma:contentTypeDescription="Ein neues Dokument erstellen." ma:contentTypeScope="" ma:versionID="8aa7a6ad380a30cfa043813422f9882d">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a82a12d528fa1fbaff4235029ff765f5"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MediaLengthInSeconds xmlns="bbb3f655-f267-4a84-b742-532fbc77d0ab" xsi:nil="true"/>
    <SharedWithUsers xmlns="f5f3c0c8-cb47-4a26-91a1-a44bb4539247">
      <UserInfo>
        <DisplayName/>
        <AccountId xsi:nil="true"/>
        <AccountType/>
      </UserInfo>
    </SharedWithUsers>
  </documentManagement>
</p:properties>
</file>

<file path=customXml/itemProps1.xml><?xml version="1.0" encoding="utf-8"?>
<ds:datastoreItem xmlns:ds="http://schemas.openxmlformats.org/officeDocument/2006/customXml" ds:itemID="{E726B904-ADE5-4BA7-ADCC-4601F57451FB}">
  <ds:schemaRefs>
    <ds:schemaRef ds:uri="http://schemas.microsoft.com/office/2006/metadata/longProperties"/>
  </ds:schemaRefs>
</ds:datastoreItem>
</file>

<file path=customXml/itemProps2.xml><?xml version="1.0" encoding="utf-8"?>
<ds:datastoreItem xmlns:ds="http://schemas.openxmlformats.org/officeDocument/2006/customXml" ds:itemID="{BC45245B-51A2-480D-BE50-665AA43E2958}">
  <ds:schemaRefs>
    <ds:schemaRef ds:uri="http://schemas.microsoft.com/sharepoint/v3/contenttype/forms"/>
  </ds:schemaRefs>
</ds:datastoreItem>
</file>

<file path=customXml/itemProps3.xml><?xml version="1.0" encoding="utf-8"?>
<ds:datastoreItem xmlns:ds="http://schemas.openxmlformats.org/officeDocument/2006/customXml" ds:itemID="{C95B2758-5D2B-430F-8E05-A4E190D124C1}"/>
</file>

<file path=customXml/itemProps4.xml><?xml version="1.0" encoding="utf-8"?>
<ds:datastoreItem xmlns:ds="http://schemas.openxmlformats.org/officeDocument/2006/customXml" ds:itemID="{69E923F4-B029-4F8B-A621-B3A53D6244C9}">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28</vt:i4>
      </vt:variant>
    </vt:vector>
  </HeadingPairs>
  <TitlesOfParts>
    <vt:vector size="43" baseType="lpstr">
      <vt:lpstr>Stammdaten</vt:lpstr>
      <vt:lpstr>Hinweise</vt:lpstr>
      <vt:lpstr>Januar</vt:lpstr>
      <vt:lpstr>Februar</vt:lpstr>
      <vt:lpstr>März</vt:lpstr>
      <vt:lpstr>April</vt:lpstr>
      <vt:lpstr>Mai</vt:lpstr>
      <vt:lpstr>Juni</vt:lpstr>
      <vt:lpstr>Juli</vt:lpstr>
      <vt:lpstr>August</vt:lpstr>
      <vt:lpstr>September</vt:lpstr>
      <vt:lpstr>Oktober</vt:lpstr>
      <vt:lpstr>November</vt:lpstr>
      <vt:lpstr>Dezember</vt:lpstr>
      <vt:lpstr>Zusammenfassung</vt:lpstr>
      <vt:lpstr>April!Druckbereich</vt:lpstr>
      <vt:lpstr>August!Druckbereich</vt:lpstr>
      <vt:lpstr>Dezember!Druckbereich</vt:lpstr>
      <vt:lpstr>Februar!Druckbereich</vt:lpstr>
      <vt:lpstr>Hinweise!Druckbereich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Stammdaten!Druckbereich</vt:lpstr>
      <vt:lpstr>Zusammenfassung!Druckbereich</vt:lpstr>
      <vt:lpstr>April!Drucktitel</vt:lpstr>
      <vt:lpstr>August!Drucktitel</vt:lpstr>
      <vt:lpstr>Dezember!Drucktitel</vt:lpstr>
      <vt:lpstr>Februar!Drucktitel</vt:lpstr>
      <vt:lpstr>Januar!Drucktitel</vt:lpstr>
      <vt:lpstr>Juli!Drucktitel</vt:lpstr>
      <vt:lpstr>Juni!Drucktitel</vt:lpstr>
      <vt:lpstr>Mai!Drucktitel</vt:lpstr>
      <vt:lpstr>März!Drucktitel</vt:lpstr>
      <vt:lpstr>November!Drucktitel</vt:lpstr>
      <vt:lpstr>Oktober!Drucktitel</vt:lpstr>
      <vt:lpstr>September!Drucktitel</vt:lpstr>
      <vt:lpstr>Zusammenfassung!Drucktitel</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Konetzny</dc:creator>
  <cp:keywords>Kostenvergleich Tools</cp:keywords>
  <cp:lastModifiedBy>VSw - Viktoria Heinrich</cp:lastModifiedBy>
  <cp:lastPrinted>2022-09-15T19:49:32Z</cp:lastPrinted>
  <dcterms:created xsi:type="dcterms:W3CDTF">2009-01-31T13:41:13Z</dcterms:created>
  <dcterms:modified xsi:type="dcterms:W3CDTF">2025-10-17T10:07:25Z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display_urn:schemas-microsoft-com:office:office#Editor">
    <vt:lpwstr>JSa - Johanna Schlamp-Ogawa</vt:lpwstr>
  </property>
  <property fmtid="{D5CDD505-2E9C-101B-9397-08002B2CF9AE}" pid="7" name="Order">
    <vt:lpwstr>14658300.0000000</vt:lpwstr>
  </property>
  <property fmtid="{D5CDD505-2E9C-101B-9397-08002B2CF9AE}" pid="8" name="SharedWithUsers">
    <vt:lpwstr/>
  </property>
  <property fmtid="{D5CDD505-2E9C-101B-9397-08002B2CF9AE}" pid="9" name="_ExtendedDescription">
    <vt:lpwstr/>
  </property>
  <property fmtid="{D5CDD505-2E9C-101B-9397-08002B2CF9AE}" pid="10" name="display_urn:schemas-microsoft-com:office:office#Author">
    <vt:lpwstr>JSa - Johanna Schlamp-Ogawa</vt:lpwstr>
  </property>
  <property fmtid="{D5CDD505-2E9C-101B-9397-08002B2CF9AE}" pid="11" name="ComplianceAssetId">
    <vt:lpwstr/>
  </property>
  <property fmtid="{D5CDD505-2E9C-101B-9397-08002B2CF9AE}" pid="12" name="TriggerFlowInfo">
    <vt:lpwstr/>
  </property>
  <property fmtid="{D5CDD505-2E9C-101B-9397-08002B2CF9AE}" pid="13" name="ContentTypeId">
    <vt:lpwstr>0x010100E9C0657C80C9EB42A8AE8AF1E32C18B5</vt:lpwstr>
  </property>
  <property fmtid="{D5CDD505-2E9C-101B-9397-08002B2CF9AE}" pid="14" name="MediaLengthInSeconds">
    <vt:lpwstr/>
  </property>
  <property fmtid="{D5CDD505-2E9C-101B-9397-08002B2CF9AE}" pid="15" name="MediaServiceImageTags">
    <vt:lpwstr/>
  </property>
</Properties>
</file>